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15" windowWidth="15195" windowHeight="11460" tabRatio="599" activeTab="5"/>
  </bookViews>
  <sheets>
    <sheet name="Д-ст 311" sheetId="1" r:id="rId1"/>
    <sheet name="Д-ст 312" sheetId="2" r:id="rId2"/>
    <sheet name="Д-ст 318" sheetId="3" r:id="rId3"/>
    <sheet name="Д-ст 322" sheetId="4" r:id="rId4"/>
    <sheet name="Д-ст 326" sheetId="5" r:id="rId5"/>
    <sheet name="Д-ст 332" sheetId="6" r:id="rId6"/>
  </sheets>
  <definedNames/>
  <calcPr fullCalcOnLoad="1"/>
</workbook>
</file>

<file path=xl/sharedStrings.xml><?xml version="1.0" encoding="utf-8"?>
<sst xmlns="http://schemas.openxmlformats.org/spreadsheetml/2006/main" count="236" uniqueCount="190">
  <si>
    <t>№ по ред</t>
  </si>
  <si>
    <t>ОУ"Ал.Константинов"</t>
  </si>
  <si>
    <t>ОУ"В. и К. Тютюнджиян"</t>
  </si>
  <si>
    <t>ОУ"Гео Милев"</t>
  </si>
  <si>
    <t>ОУ"Г.Бенковски"</t>
  </si>
  <si>
    <t>ОУ"Д-р П.Берон"</t>
  </si>
  <si>
    <t>ОУ"Д.Хаджидеков"</t>
  </si>
  <si>
    <t>ОУ"Антим I"</t>
  </si>
  <si>
    <t>ОУ"Кочо Честеменски"</t>
  </si>
  <si>
    <t>СОУ"Л.Каравелов"</t>
  </si>
  <si>
    <t>ОУ"Княз Александър I"</t>
  </si>
  <si>
    <t>ГХП "Св. Св. Кирил и Методий"</t>
  </si>
  <si>
    <t>СОУ"Св. П. Хилендарски"</t>
  </si>
  <si>
    <t>СОУ"Св. Климент Охридски"</t>
  </si>
  <si>
    <t>СОУ"Св. Патриарх Евтимий"</t>
  </si>
  <si>
    <t>СОУ"Цар Симеон Велики"</t>
  </si>
  <si>
    <t>HУ"Кирил Hектариев"</t>
  </si>
  <si>
    <t>HУ"П.Р.Славейков"</t>
  </si>
  <si>
    <t>ОУ"В.Левски"</t>
  </si>
  <si>
    <t>ОУ"Д.Дебелянов"</t>
  </si>
  <si>
    <t>ОУ"П.Славейков"</t>
  </si>
  <si>
    <t>СОУ"H.Геров"</t>
  </si>
  <si>
    <t>СОУ"С.Боливар"</t>
  </si>
  <si>
    <t>ОУ"В.Петлешков"</t>
  </si>
  <si>
    <t>ОУ"Драган Манчов"</t>
  </si>
  <si>
    <t>ОУ"Е.Пелин"</t>
  </si>
  <si>
    <t>ОУ"Т.Каблешков"</t>
  </si>
  <si>
    <t>СОУ "Св. Св. Кирил и Методий"</t>
  </si>
  <si>
    <t>МГ"К.Попов"</t>
  </si>
  <si>
    <t>HУ"Хр.Ботев"</t>
  </si>
  <si>
    <t>ОУ"Д.Димов"</t>
  </si>
  <si>
    <t>ОУ"Й.Йовков"</t>
  </si>
  <si>
    <t>ОУ"П.Волов"</t>
  </si>
  <si>
    <t>ОУ"Райна Княгиня"</t>
  </si>
  <si>
    <t>СОУ"H.Вапцаров"</t>
  </si>
  <si>
    <t>СОУ"П.К.Яворов"</t>
  </si>
  <si>
    <t>СОУ"Хр.Г.Данов"</t>
  </si>
  <si>
    <t>ЕГ "Пловдив"</t>
  </si>
  <si>
    <t>ЕГ "Ив.Вазов"</t>
  </si>
  <si>
    <t>ФЕГ</t>
  </si>
  <si>
    <t>СОУ"Бр.Миладинови"</t>
  </si>
  <si>
    <t>HУ"Кл.Охридски"</t>
  </si>
  <si>
    <t>ОУ"Д.Талев"</t>
  </si>
  <si>
    <t>ОУ"З.Стоянов"</t>
  </si>
  <si>
    <t>ОУ"Стоян Михайловски"</t>
  </si>
  <si>
    <t>ОУ"Яне Сандански"</t>
  </si>
  <si>
    <t>СОУ"К.Величков"</t>
  </si>
  <si>
    <t>СОУ"Св. Конст.-Кирил Философ"</t>
  </si>
  <si>
    <t>СОУ"Д.Матевски"</t>
  </si>
  <si>
    <t>СОУ "Св. Седмочисленици"</t>
  </si>
  <si>
    <t>СОУ "Св. Софроний Врачански"</t>
  </si>
  <si>
    <t>СОУ"Ч.Храбър"</t>
  </si>
  <si>
    <t>Брой ученици</t>
  </si>
  <si>
    <t>профил "Изкуства"</t>
  </si>
  <si>
    <t xml:space="preserve"> самостоятелна форма </t>
  </si>
  <si>
    <t xml:space="preserve">индивидуална форма </t>
  </si>
  <si>
    <t xml:space="preserve"> задочна форма </t>
  </si>
  <si>
    <t>ОБЩО ЗА ДЕЙНОСТ 322</t>
  </si>
  <si>
    <t>Добавка за училищна площ</t>
  </si>
  <si>
    <t>Добавка за училища, с бр.на учениците до 300 вкл.</t>
  </si>
  <si>
    <t>Резерв за нерегулярни разходи</t>
  </si>
  <si>
    <t>100%*ЕРС*БУ</t>
  </si>
  <si>
    <t>Брой у-ци</t>
  </si>
  <si>
    <t>Изобразит. изкуства, дизайн, художеств. занаяти</t>
  </si>
  <si>
    <t xml:space="preserve"> Общо средства по формула - 100 %</t>
  </si>
  <si>
    <t>ОБЩО ЗА ДЕЙНОСТ 326</t>
  </si>
  <si>
    <t>ОБЩО ЗА ДЕЙНОСТ 332</t>
  </si>
  <si>
    <t>ОБЩО ЗА ДЕЙНОСТ 318</t>
  </si>
  <si>
    <t>ВСИЧКО ЗА ДЕЙНОСТ 311</t>
  </si>
  <si>
    <t>Брой деца в яслени групи</t>
  </si>
  <si>
    <t>100%*ЕРС*БДяг</t>
  </si>
  <si>
    <r>
      <t>100%*ЕРС*БД</t>
    </r>
    <r>
      <rPr>
        <b/>
        <sz val="7"/>
        <rFont val="Times New Roman"/>
        <family val="1"/>
      </rPr>
      <t>3-5</t>
    </r>
  </si>
  <si>
    <r>
      <t>100%*ЕРС*БД</t>
    </r>
    <r>
      <rPr>
        <b/>
        <sz val="7"/>
        <rFont val="Times New Roman"/>
        <family val="1"/>
      </rPr>
      <t>6</t>
    </r>
  </si>
  <si>
    <t>ВСИЧКО ЗА ДЕЙНОСТ 312</t>
  </si>
  <si>
    <t>О Б Щ И Н А   П Л О В Д И В</t>
  </si>
  <si>
    <t>Физически науки, информатика, техника, здравеопазване, опазване на околната среда, производство и преработка, архитектура и строителство</t>
  </si>
  <si>
    <t>ОДЗ "Зора"</t>
  </si>
  <si>
    <t>ЦДГ "Каменица"</t>
  </si>
  <si>
    <t>ЦДГ "Люляк"</t>
  </si>
  <si>
    <t>ЦДГ "Майчина грижа"</t>
  </si>
  <si>
    <t>ЦДГ "Малкият  принц"</t>
  </si>
  <si>
    <t>ЦДГ "Мирослава"</t>
  </si>
  <si>
    <t>ЦДГ "Перуника"</t>
  </si>
  <si>
    <t>ЦДГ "Радост"</t>
  </si>
  <si>
    <t>ЦДГ "Снежанка"</t>
  </si>
  <si>
    <t>ЦДГ "Искра"</t>
  </si>
  <si>
    <t>ОДЗ "Буратино"</t>
  </si>
  <si>
    <t>ЦДГ "Незабравка"</t>
  </si>
  <si>
    <t>ЦДГ "Щурче"</t>
  </si>
  <si>
    <t>ЦДГ "Чучулига"</t>
  </si>
  <si>
    <t>ОДЗ "Щастливо детство"</t>
  </si>
  <si>
    <t>ЦДГ "Биляна"</t>
  </si>
  <si>
    <t>ЦДГ "Лилия"</t>
  </si>
  <si>
    <t>ЦДГ "Маргаритка"</t>
  </si>
  <si>
    <t>ЦДГ "Наталия"</t>
  </si>
  <si>
    <t>ЦДГ "Родина"</t>
  </si>
  <si>
    <t>ЦДГ "Ружа"</t>
  </si>
  <si>
    <t>ЦДГ "Чайка"</t>
  </si>
  <si>
    <t>ЦДГ "Арлекино"</t>
  </si>
  <si>
    <t>ЦДГ "Детелина"</t>
  </si>
  <si>
    <t>ОДЗ "Боряна"</t>
  </si>
  <si>
    <t>ЦДГ "Звезда"</t>
  </si>
  <si>
    <t>ЦДГ" Мир"</t>
  </si>
  <si>
    <t>ЦДГ "Росица"</t>
  </si>
  <si>
    <t>ЦДГ "Светла"</t>
  </si>
  <si>
    <t>ЦДГ "Дружба"</t>
  </si>
  <si>
    <t>ЦДГ "Елица"</t>
  </si>
  <si>
    <t>ЦДГ "Рая"</t>
  </si>
  <si>
    <t>ОДЗ "Космонавт"</t>
  </si>
  <si>
    <t>ОДЗ "Славей"</t>
  </si>
  <si>
    <t>ЦДГ "Бреза"</t>
  </si>
  <si>
    <t>ЦДГ "Весела"</t>
  </si>
  <si>
    <t>ЦДГ "Захарно петле"</t>
  </si>
  <si>
    <t>ЦДГ "Марица"</t>
  </si>
  <si>
    <t>ЦДГ "Дъга"</t>
  </si>
  <si>
    <t>ЦДГ "Пролет"</t>
  </si>
  <si>
    <t>ОДЗ "Ралица"</t>
  </si>
  <si>
    <t>ЦДГ "Албена"</t>
  </si>
  <si>
    <t>ЦДГ "Вяра"</t>
  </si>
  <si>
    <t>ЦДГ "Деница"</t>
  </si>
  <si>
    <t>ЦДГ "Здравец"</t>
  </si>
  <si>
    <t>ЦДГ "Зорница"</t>
  </si>
  <si>
    <t>ЦДГ "Нaдежда"</t>
  </si>
  <si>
    <t>ЦДГ "Осми март"</t>
  </si>
  <si>
    <t>ЦДГ "Светлина"</t>
  </si>
  <si>
    <t>ЦДГ "Валентина"</t>
  </si>
  <si>
    <t>ЦДГ "Малина"</t>
  </si>
  <si>
    <t>ЦДГ "Мая"</t>
  </si>
  <si>
    <t>ОДЗ "Д-р Едгар Бороу"</t>
  </si>
  <si>
    <t>ЦДГ "Белослава"</t>
  </si>
  <si>
    <t>ЦДГ "Велимира"</t>
  </si>
  <si>
    <t>ЦДГ "Десислава"</t>
  </si>
  <si>
    <t>ЦДГ "Еделвайс"</t>
  </si>
  <si>
    <t>ЦДГ "Слънце"</t>
  </si>
  <si>
    <t>ЦДГ "Чeрвената шапчица"</t>
  </si>
  <si>
    <t>ЦДГ "Кремена"</t>
  </si>
  <si>
    <t>ЦДГ "Таня Савичева"</t>
  </si>
  <si>
    <t>СДГ за ДУС "Ф. Урбих"</t>
  </si>
  <si>
    <t>Добавка за детски градини - паметници на културата</t>
  </si>
  <si>
    <t>Добавка за филиали - пригодени сгради</t>
  </si>
  <si>
    <t>ОУ "Гео Милев"</t>
  </si>
  <si>
    <t>ОУ "Д-р П.Берон"</t>
  </si>
  <si>
    <t>ОУ "Екзарх Антим I"</t>
  </si>
  <si>
    <t>HУ "Кирил Hектариев"</t>
  </si>
  <si>
    <t>ОУ "Д.Дебелянов"</t>
  </si>
  <si>
    <t>ОУ "П.Славейков"</t>
  </si>
  <si>
    <t>СОУ "H.Геров"</t>
  </si>
  <si>
    <t>HУ "Хр.Ботев"</t>
  </si>
  <si>
    <t>ОУ "Й.Йовков"</t>
  </si>
  <si>
    <t>ОУ "П.Волов"</t>
  </si>
  <si>
    <t>СОУ "H.Вапцаров"</t>
  </si>
  <si>
    <t>СОУ "Бр.Миладинови"</t>
  </si>
  <si>
    <t>МГ "К.Попов"</t>
  </si>
  <si>
    <t>ОУ "В. Левски"</t>
  </si>
  <si>
    <t>90%*ЕРС*БУ</t>
  </si>
  <si>
    <t>Третостепенни разпоредители с бюджет</t>
  </si>
  <si>
    <t>Второстепенни разпоредители с бюджет</t>
  </si>
  <si>
    <t>ОУ "Кочо Честеменски"</t>
  </si>
  <si>
    <t>Средства за стипендии</t>
  </si>
  <si>
    <t>Брой деца от 3 до 4 г. в  ЦДГ и ОДЗ</t>
  </si>
  <si>
    <t>Брой деца на 5 и 6 год. в подготвителна целодн. гр. в ЦДГ и ОДЗ</t>
  </si>
  <si>
    <t>Брой деца в СДГ и в специални групи в ЦДГ</t>
  </si>
  <si>
    <t>Допълващ стандарт за деца на ресурсно подпомагане - 100%</t>
  </si>
  <si>
    <t>Допълващ стандарт за подпомагане храненето на децата от подготвителните групи</t>
  </si>
  <si>
    <t>СОУ "Хр. Г. Данов"</t>
  </si>
  <si>
    <t>Брой деца в ППГ</t>
  </si>
  <si>
    <t>Брой деца в ЦПГ</t>
  </si>
  <si>
    <t>98%*ЕРС*БДппг</t>
  </si>
  <si>
    <t>98%*ЕРС*БДцпг</t>
  </si>
  <si>
    <t>2%           Резерв за нерегулярни разходи</t>
  </si>
  <si>
    <t>98%*ЕРС*БУ</t>
  </si>
  <si>
    <t>Допълващ стандарт за материална база</t>
  </si>
  <si>
    <t xml:space="preserve">Допълващ стандарт за ученици на ресурсно подпомагане </t>
  </si>
  <si>
    <t>Добавка за логопедичен кабинет</t>
  </si>
  <si>
    <t>Добавка за условно- постоянни разходи</t>
  </si>
  <si>
    <t>Допълващ стандарт за ученик в комбинирана форма на обучение</t>
  </si>
  <si>
    <t>Допълващ стандарт за подпомагане храненето на децата от подготвителните класове в училище и учениците от І-ІV клас</t>
  </si>
  <si>
    <t>90,247%*ЕРС*БДяг</t>
  </si>
  <si>
    <r>
      <t>90,247%*ЕРС*БД</t>
    </r>
    <r>
      <rPr>
        <b/>
        <sz val="7"/>
        <rFont val="Times New Roman"/>
        <family val="1"/>
      </rPr>
      <t>3-4</t>
    </r>
  </si>
  <si>
    <r>
      <t>90,247%*ЕРС*БД</t>
    </r>
    <r>
      <rPr>
        <b/>
        <sz val="7"/>
        <rFont val="Times New Roman"/>
        <family val="1"/>
      </rPr>
      <t>5 и 6</t>
    </r>
  </si>
  <si>
    <t>Добавка за условно-постоянни разходи</t>
  </si>
  <si>
    <t>Информация за разпределението на средствата за дейност 311 " Целодневни детски градини и обединени детски заведения " по основни и допълнителни компоненти на формулите за 2016 година, утвърдени със заповед № 16 ОА 404 от 23.02.2016 година на Кмета на Община Пловдив</t>
  </si>
  <si>
    <t>Информация за разпределението на средствата за дейност 312 " Специални детски градини" по основни и допълнителни компоненти на формулите за 2016 година, утвърдени със заповед № 16 ОА 404 от 23.02.2016 година на Кмета на Община Пловдив</t>
  </si>
  <si>
    <t>Брой деца в ЦГ на 4 год.</t>
  </si>
  <si>
    <t>100%*ЕРС*БДцг</t>
  </si>
  <si>
    <t>Информация за разпределението на средствата за дейност 332 " Общежития " по основни и допълнителни компоненти на формулите за 2016 година,  утвърдени със заповед № 16 ОА 404 от 23.02.2016 година на Кмета на Община Пловдив</t>
  </si>
  <si>
    <t>Информация за разпределението на средствата за дейност 326 " Професионални училища и професионални паралелки към СОУ " по основни и допълнителни компоненти на формулите за 2016 година, утвърдени със заповед № 16 ОА 404 от 23.02.2016 година на Кмета на Община Пловдив</t>
  </si>
  <si>
    <t>Информация за разпределението на средствата за дейност 318 "Подготвителна група в училище" по основни и допълнителни компоненти на формулите за 2016 година, утвърдени със заповед № 16 ОА 404 от 23.02.2016 година на Кмета на Община Пловдив</t>
  </si>
  <si>
    <t>Информация за разпределението на средствата за дейност 322 " Общообразователни училища " по основни и допълнителни компоненти на формулите за 2016 година, утвърдени със заповед  № 16 ОА 404 от 23.02.2016 година на Кмета на Община Пловдив</t>
  </si>
  <si>
    <t>Средства за осигуряване на целодневна организация на учебния ден за учениците от І, ІІ, ІІІ, ІV, V и VI клас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</si>
</sst>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0.0000%"/>
    <numFmt numFmtId="175" formatCode="0.000000"/>
    <numFmt numFmtId="176" formatCode="0.0%"/>
    <numFmt numFmtId="177" formatCode="0.000%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b/>
      <sz val="10"/>
      <color indexed="8"/>
      <name val="Times New Roman Cyr"/>
      <family val="1"/>
    </font>
    <font>
      <sz val="9"/>
      <name val="Times New Roman"/>
      <family val="1"/>
    </font>
    <font>
      <b/>
      <sz val="10"/>
      <color indexed="48"/>
      <name val="Arial"/>
      <family val="2"/>
    </font>
    <font>
      <b/>
      <sz val="10"/>
      <color indexed="48"/>
      <name val="Times New Roman"/>
      <family val="1"/>
    </font>
    <font>
      <b/>
      <sz val="10"/>
      <color indexed="48"/>
      <name val="Times New Roman Cyr"/>
      <family val="0"/>
    </font>
    <font>
      <b/>
      <sz val="7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8" borderId="6" applyNumberFormat="0" applyAlignment="0" applyProtection="0"/>
    <xf numFmtId="0" fontId="52" fillId="28" borderId="2" applyNumberFormat="0" applyAlignment="0" applyProtection="0"/>
    <xf numFmtId="0" fontId="53" fillId="29" borderId="7" applyNumberFormat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/>
    </xf>
    <xf numFmtId="14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wrapText="1"/>
    </xf>
    <xf numFmtId="0" fontId="12" fillId="0" borderId="0" xfId="0" applyFont="1" applyAlignment="1">
      <alignment vertical="center"/>
    </xf>
    <xf numFmtId="9" fontId="4" fillId="32" borderId="11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3" fontId="4" fillId="32" borderId="12" xfId="0" applyNumberFormat="1" applyFont="1" applyFill="1" applyBorder="1" applyAlignment="1">
      <alignment vertical="center"/>
    </xf>
    <xf numFmtId="3" fontId="4" fillId="32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1" fillId="0" borderId="0" xfId="0" applyFont="1" applyAlignment="1">
      <alignment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9" fontId="4" fillId="32" borderId="15" xfId="0" applyNumberFormat="1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vertical="center"/>
    </xf>
    <xf numFmtId="0" fontId="15" fillId="32" borderId="12" xfId="0" applyFont="1" applyFill="1" applyBorder="1" applyAlignment="1">
      <alignment vertical="center"/>
    </xf>
    <xf numFmtId="0" fontId="11" fillId="32" borderId="12" xfId="0" applyNumberFormat="1" applyFont="1" applyFill="1" applyBorder="1" applyAlignment="1">
      <alignment horizontal="right" vertical="center"/>
    </xf>
    <xf numFmtId="3" fontId="11" fillId="32" borderId="12" xfId="0" applyNumberFormat="1" applyFont="1" applyFill="1" applyBorder="1" applyAlignment="1">
      <alignment vertical="center"/>
    </xf>
    <xf numFmtId="3" fontId="11" fillId="32" borderId="13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32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2" fillId="33" borderId="19" xfId="0" applyNumberFormat="1" applyFont="1" applyFill="1" applyBorder="1" applyAlignment="1">
      <alignment horizontal="right"/>
    </xf>
    <xf numFmtId="0" fontId="11" fillId="33" borderId="19" xfId="0" applyNumberFormat="1" applyFont="1" applyFill="1" applyBorder="1" applyAlignment="1">
      <alignment horizontal="right"/>
    </xf>
    <xf numFmtId="0" fontId="12" fillId="33" borderId="21" xfId="0" applyFont="1" applyFill="1" applyBorder="1" applyAlignment="1">
      <alignment/>
    </xf>
    <xf numFmtId="0" fontId="12" fillId="33" borderId="22" xfId="0" applyNumberFormat="1" applyFont="1" applyFill="1" applyBorder="1" applyAlignment="1">
      <alignment/>
    </xf>
    <xf numFmtId="3" fontId="12" fillId="33" borderId="19" xfId="0" applyNumberFormat="1" applyFont="1" applyFill="1" applyBorder="1" applyAlignment="1">
      <alignment/>
    </xf>
    <xf numFmtId="3" fontId="11" fillId="33" borderId="19" xfId="0" applyNumberFormat="1" applyFont="1" applyFill="1" applyBorder="1" applyAlignment="1">
      <alignment/>
    </xf>
    <xf numFmtId="3" fontId="12" fillId="33" borderId="20" xfId="0" applyNumberFormat="1" applyFont="1" applyFill="1" applyBorder="1" applyAlignment="1">
      <alignment/>
    </xf>
    <xf numFmtId="3" fontId="12" fillId="33" borderId="22" xfId="0" applyNumberFormat="1" applyFont="1" applyFill="1" applyBorder="1" applyAlignment="1">
      <alignment/>
    </xf>
    <xf numFmtId="3" fontId="12" fillId="33" borderId="23" xfId="0" applyNumberFormat="1" applyFont="1" applyFill="1" applyBorder="1" applyAlignment="1">
      <alignment/>
    </xf>
    <xf numFmtId="3" fontId="11" fillId="32" borderId="13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wrapText="1"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/>
    </xf>
    <xf numFmtId="3" fontId="12" fillId="0" borderId="0" xfId="0" applyNumberFormat="1" applyFont="1" applyAlignment="1">
      <alignment/>
    </xf>
    <xf numFmtId="0" fontId="3" fillId="32" borderId="1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25" xfId="0" applyFont="1" applyFill="1" applyBorder="1" applyAlignment="1">
      <alignment/>
    </xf>
    <xf numFmtId="177" fontId="11" fillId="32" borderId="11" xfId="0" applyNumberFormat="1" applyFont="1" applyFill="1" applyBorder="1" applyAlignment="1">
      <alignment horizontal="center"/>
    </xf>
    <xf numFmtId="3" fontId="12" fillId="33" borderId="26" xfId="0" applyNumberFormat="1" applyFont="1" applyFill="1" applyBorder="1" applyAlignment="1">
      <alignment horizontal="right"/>
    </xf>
    <xf numFmtId="3" fontId="12" fillId="33" borderId="26" xfId="0" applyNumberFormat="1" applyFont="1" applyFill="1" applyBorder="1" applyAlignment="1">
      <alignment/>
    </xf>
    <xf numFmtId="3" fontId="12" fillId="33" borderId="24" xfId="0" applyNumberFormat="1" applyFont="1" applyFill="1" applyBorder="1" applyAlignment="1">
      <alignment/>
    </xf>
    <xf numFmtId="3" fontId="12" fillId="33" borderId="18" xfId="0" applyNumberFormat="1" applyFont="1" applyFill="1" applyBorder="1" applyAlignment="1">
      <alignment/>
    </xf>
    <xf numFmtId="3" fontId="12" fillId="33" borderId="21" xfId="0" applyNumberFormat="1" applyFont="1" applyFill="1" applyBorder="1" applyAlignment="1">
      <alignment/>
    </xf>
    <xf numFmtId="3" fontId="11" fillId="32" borderId="17" xfId="0" applyNumberFormat="1" applyFont="1" applyFill="1" applyBorder="1" applyAlignment="1">
      <alignment vertical="center"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4" fillId="32" borderId="29" xfId="0" applyNumberFormat="1" applyFont="1" applyFill="1" applyBorder="1" applyAlignment="1">
      <alignment vertical="center"/>
    </xf>
    <xf numFmtId="3" fontId="4" fillId="33" borderId="26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177" fontId="4" fillId="32" borderId="11" xfId="0" applyNumberFormat="1" applyFont="1" applyFill="1" applyBorder="1" applyAlignment="1">
      <alignment horizontal="center"/>
    </xf>
    <xf numFmtId="3" fontId="3" fillId="33" borderId="26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2" fontId="4" fillId="0" borderId="30" xfId="0" applyNumberFormat="1" applyFont="1" applyFill="1" applyBorder="1" applyAlignment="1">
      <alignment/>
    </xf>
    <xf numFmtId="9" fontId="11" fillId="32" borderId="11" xfId="0" applyNumberFormat="1" applyFont="1" applyFill="1" applyBorder="1" applyAlignment="1">
      <alignment horizontal="center"/>
    </xf>
    <xf numFmtId="10" fontId="11" fillId="32" borderId="11" xfId="0" applyNumberFormat="1" applyFont="1" applyFill="1" applyBorder="1" applyAlignment="1">
      <alignment horizontal="center"/>
    </xf>
    <xf numFmtId="177" fontId="14" fillId="0" borderId="0" xfId="0" applyNumberFormat="1" applyFont="1" applyBorder="1" applyAlignment="1">
      <alignment wrapText="1"/>
    </xf>
    <xf numFmtId="3" fontId="3" fillId="33" borderId="31" xfId="0" applyNumberFormat="1" applyFont="1" applyFill="1" applyBorder="1" applyAlignment="1">
      <alignment/>
    </xf>
    <xf numFmtId="0" fontId="4" fillId="32" borderId="3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32" borderId="33" xfId="0" applyFont="1" applyFill="1" applyBorder="1" applyAlignment="1">
      <alignment horizontal="center" vertical="center" wrapText="1"/>
    </xf>
    <xf numFmtId="3" fontId="3" fillId="33" borderId="34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4" fillId="32" borderId="36" xfId="0" applyNumberFormat="1" applyFont="1" applyFill="1" applyBorder="1" applyAlignment="1">
      <alignment vertical="center"/>
    </xf>
    <xf numFmtId="3" fontId="3" fillId="33" borderId="37" xfId="0" applyNumberFormat="1" applyFont="1" applyFill="1" applyBorder="1" applyAlignment="1">
      <alignment/>
    </xf>
    <xf numFmtId="9" fontId="11" fillId="32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3" fontId="3" fillId="33" borderId="18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4" fillId="0" borderId="38" xfId="0" applyFont="1" applyFill="1" applyBorder="1" applyAlignment="1">
      <alignment wrapText="1"/>
    </xf>
    <xf numFmtId="3" fontId="4" fillId="0" borderId="38" xfId="0" applyNumberFormat="1" applyFont="1" applyFill="1" applyBorder="1" applyAlignment="1">
      <alignment wrapText="1"/>
    </xf>
    <xf numFmtId="0" fontId="12" fillId="32" borderId="39" xfId="0" applyFont="1" applyFill="1" applyBorder="1" applyAlignment="1">
      <alignment horizontal="center" vertical="center" wrapText="1"/>
    </xf>
    <xf numFmtId="0" fontId="12" fillId="32" borderId="4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4" fillId="32" borderId="17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32" borderId="4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24" fillId="0" borderId="0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14"/>
  <sheetViews>
    <sheetView zoomScalePageLayoutView="0" workbookViewId="0" topLeftCell="A1">
      <pane xSplit="2" ySplit="5" topLeftCell="C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3" sqref="R3"/>
    </sheetView>
  </sheetViews>
  <sheetFormatPr defaultColWidth="9.140625" defaultRowHeight="12.75"/>
  <cols>
    <col min="1" max="1" width="4.00390625" style="56" customWidth="1"/>
    <col min="2" max="2" width="24.421875" style="56" customWidth="1"/>
    <col min="3" max="5" width="10.140625" style="57" customWidth="1"/>
    <col min="6" max="9" width="10.28125" style="57" customWidth="1"/>
    <col min="10" max="11" width="10.57421875" style="57" customWidth="1"/>
    <col min="12" max="12" width="11.140625" style="57" customWidth="1"/>
    <col min="13" max="13" width="15.57421875" style="57" customWidth="1"/>
    <col min="14" max="15" width="12.140625" style="56" customWidth="1"/>
    <col min="16" max="16384" width="9.140625" style="56" customWidth="1"/>
  </cols>
  <sheetData>
    <row r="1" spans="1:15" ht="12.75">
      <c r="A1" s="197" t="s">
        <v>74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6" ht="63.75" customHeight="1">
      <c r="A2" s="198" t="s">
        <v>181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94"/>
    </row>
    <row r="3" spans="1:16" s="59" customFormat="1" ht="13.5" thickBot="1">
      <c r="A3" s="58"/>
      <c r="B3" s="58"/>
      <c r="C3" s="60"/>
      <c r="D3" s="60"/>
      <c r="E3" s="60"/>
      <c r="F3" s="60"/>
      <c r="G3" s="60"/>
      <c r="H3" s="60"/>
      <c r="I3" s="60"/>
      <c r="J3" s="60"/>
      <c r="K3" s="60"/>
      <c r="L3" s="60"/>
      <c r="M3" s="81"/>
      <c r="N3" s="94"/>
      <c r="O3" s="94"/>
      <c r="P3" s="175"/>
    </row>
    <row r="4" spans="1:15" ht="21" customHeight="1" thickTop="1">
      <c r="A4" s="199" t="s">
        <v>0</v>
      </c>
      <c r="B4" s="201" t="s">
        <v>155</v>
      </c>
      <c r="C4" s="203" t="s">
        <v>69</v>
      </c>
      <c r="D4" s="203" t="s">
        <v>159</v>
      </c>
      <c r="E4" s="203" t="s">
        <v>160</v>
      </c>
      <c r="F4" s="157">
        <v>0.90247</v>
      </c>
      <c r="G4" s="157">
        <v>0.90247</v>
      </c>
      <c r="H4" s="157">
        <v>0.90247</v>
      </c>
      <c r="I4" s="174">
        <v>0.06237</v>
      </c>
      <c r="J4" s="157">
        <v>0.00261</v>
      </c>
      <c r="K4" s="157">
        <v>0.00255</v>
      </c>
      <c r="L4" s="173">
        <v>0.03</v>
      </c>
      <c r="M4" s="205" t="s">
        <v>64</v>
      </c>
      <c r="N4" s="199" t="s">
        <v>162</v>
      </c>
      <c r="O4" s="194" t="s">
        <v>163</v>
      </c>
    </row>
    <row r="5" spans="1:18" ht="79.5" customHeight="1" thickBot="1">
      <c r="A5" s="200"/>
      <c r="B5" s="202"/>
      <c r="C5" s="204"/>
      <c r="D5" s="204"/>
      <c r="E5" s="204"/>
      <c r="F5" s="116" t="s">
        <v>177</v>
      </c>
      <c r="G5" s="116" t="s">
        <v>178</v>
      </c>
      <c r="H5" s="116" t="s">
        <v>179</v>
      </c>
      <c r="I5" s="149" t="s">
        <v>180</v>
      </c>
      <c r="J5" s="149" t="s">
        <v>139</v>
      </c>
      <c r="K5" s="149" t="s">
        <v>138</v>
      </c>
      <c r="L5" s="116" t="s">
        <v>60</v>
      </c>
      <c r="M5" s="206"/>
      <c r="N5" s="200"/>
      <c r="O5" s="195"/>
      <c r="R5" s="57"/>
    </row>
    <row r="6" spans="1:16" ht="13.5" thickTop="1">
      <c r="A6" s="150">
        <v>1</v>
      </c>
      <c r="B6" s="133" t="s">
        <v>86</v>
      </c>
      <c r="C6" s="133"/>
      <c r="D6" s="133">
        <v>90</v>
      </c>
      <c r="E6" s="133">
        <v>116</v>
      </c>
      <c r="F6" s="133">
        <v>0</v>
      </c>
      <c r="G6" s="133">
        <v>135560</v>
      </c>
      <c r="H6" s="133">
        <v>200160</v>
      </c>
      <c r="I6" s="133">
        <v>20000</v>
      </c>
      <c r="J6" s="133"/>
      <c r="K6" s="133"/>
      <c r="L6" s="133">
        <v>11160</v>
      </c>
      <c r="M6" s="134">
        <f>F6+G6+H6+I6+J6+K6+L6</f>
        <v>366880</v>
      </c>
      <c r="N6" s="160">
        <v>0</v>
      </c>
      <c r="O6" s="159"/>
      <c r="P6" s="151"/>
    </row>
    <row r="7" spans="1:16" ht="12.75">
      <c r="A7" s="128">
        <v>2</v>
      </c>
      <c r="B7" s="133" t="s">
        <v>76</v>
      </c>
      <c r="C7" s="133">
        <v>21</v>
      </c>
      <c r="D7" s="133">
        <v>71</v>
      </c>
      <c r="E7" s="133">
        <v>84</v>
      </c>
      <c r="F7" s="133">
        <v>21965</v>
      </c>
      <c r="G7" s="133">
        <v>106942</v>
      </c>
      <c r="H7" s="133">
        <v>144944</v>
      </c>
      <c r="I7" s="133">
        <v>20000</v>
      </c>
      <c r="J7" s="133"/>
      <c r="K7" s="133"/>
      <c r="L7" s="133">
        <v>9103</v>
      </c>
      <c r="M7" s="134">
        <f>F7+G7+H7+I7+J7+K7+L7</f>
        <v>302954</v>
      </c>
      <c r="N7" s="161">
        <v>0</v>
      </c>
      <c r="O7" s="135"/>
      <c r="P7" s="151"/>
    </row>
    <row r="8" spans="1:16" ht="12.75">
      <c r="A8" s="128">
        <v>3</v>
      </c>
      <c r="B8" s="133" t="s">
        <v>85</v>
      </c>
      <c r="C8" s="133"/>
      <c r="D8" s="133">
        <v>55</v>
      </c>
      <c r="E8" s="133">
        <v>57</v>
      </c>
      <c r="F8" s="133">
        <v>0</v>
      </c>
      <c r="G8" s="133">
        <v>82842</v>
      </c>
      <c r="H8" s="133">
        <v>98355</v>
      </c>
      <c r="I8" s="133">
        <v>20000</v>
      </c>
      <c r="J8" s="133"/>
      <c r="K8" s="133"/>
      <c r="L8" s="133">
        <v>6024</v>
      </c>
      <c r="M8" s="134">
        <f aca="true" t="shared" si="0" ref="M8:M65">F8+G8+H8+I8+J8+K8+L8</f>
        <v>207221</v>
      </c>
      <c r="N8" s="161">
        <v>650</v>
      </c>
      <c r="O8" s="135"/>
      <c r="P8" s="151"/>
    </row>
    <row r="9" spans="1:16" ht="12.75">
      <c r="A9" s="128">
        <v>4</v>
      </c>
      <c r="B9" s="133" t="s">
        <v>77</v>
      </c>
      <c r="C9" s="133"/>
      <c r="D9" s="133">
        <v>58</v>
      </c>
      <c r="E9" s="133">
        <v>98</v>
      </c>
      <c r="F9" s="133">
        <v>0</v>
      </c>
      <c r="G9" s="133">
        <v>87361</v>
      </c>
      <c r="H9" s="133">
        <v>169101</v>
      </c>
      <c r="I9" s="133">
        <v>20000</v>
      </c>
      <c r="J9" s="133">
        <v>4620</v>
      </c>
      <c r="K9" s="133"/>
      <c r="L9" s="133">
        <v>8525</v>
      </c>
      <c r="M9" s="134">
        <f t="shared" si="0"/>
        <v>289607</v>
      </c>
      <c r="N9" s="161">
        <v>0</v>
      </c>
      <c r="O9" s="135"/>
      <c r="P9" s="151"/>
    </row>
    <row r="10" spans="1:16" ht="12.75">
      <c r="A10" s="128">
        <v>5</v>
      </c>
      <c r="B10" s="133" t="s">
        <v>78</v>
      </c>
      <c r="C10" s="133"/>
      <c r="D10" s="133">
        <v>99</v>
      </c>
      <c r="E10" s="133">
        <v>101</v>
      </c>
      <c r="F10" s="133">
        <v>0</v>
      </c>
      <c r="G10" s="133">
        <v>149116</v>
      </c>
      <c r="H10" s="133">
        <v>174277</v>
      </c>
      <c r="I10" s="133">
        <v>20000</v>
      </c>
      <c r="J10" s="133">
        <v>12980</v>
      </c>
      <c r="K10" s="133"/>
      <c r="L10" s="133">
        <v>10750</v>
      </c>
      <c r="M10" s="134">
        <f t="shared" si="0"/>
        <v>367123</v>
      </c>
      <c r="N10" s="161">
        <v>0</v>
      </c>
      <c r="O10" s="135"/>
      <c r="P10" s="151"/>
    </row>
    <row r="11" spans="1:16" ht="12.75">
      <c r="A11" s="128">
        <v>6</v>
      </c>
      <c r="B11" s="133" t="s">
        <v>79</v>
      </c>
      <c r="C11" s="133"/>
      <c r="D11" s="133">
        <v>49</v>
      </c>
      <c r="E11" s="133">
        <v>54</v>
      </c>
      <c r="F11" s="133">
        <v>0</v>
      </c>
      <c r="G11" s="133">
        <v>73805</v>
      </c>
      <c r="H11" s="133">
        <v>93178</v>
      </c>
      <c r="I11" s="133">
        <v>20000</v>
      </c>
      <c r="J11" s="133"/>
      <c r="K11" s="133">
        <v>25000</v>
      </c>
      <c r="L11" s="133">
        <v>5550</v>
      </c>
      <c r="M11" s="134">
        <f t="shared" si="0"/>
        <v>217533</v>
      </c>
      <c r="N11" s="161">
        <v>325</v>
      </c>
      <c r="O11" s="135">
        <v>3816</v>
      </c>
      <c r="P11" s="151"/>
    </row>
    <row r="12" spans="1:16" ht="12.75">
      <c r="A12" s="128">
        <v>7</v>
      </c>
      <c r="B12" s="133" t="s">
        <v>80</v>
      </c>
      <c r="C12" s="133"/>
      <c r="D12" s="133">
        <v>123</v>
      </c>
      <c r="E12" s="133">
        <v>114</v>
      </c>
      <c r="F12" s="133">
        <v>0</v>
      </c>
      <c r="G12" s="133">
        <v>185265</v>
      </c>
      <c r="H12" s="133">
        <v>196709</v>
      </c>
      <c r="I12" s="133">
        <v>20000</v>
      </c>
      <c r="J12" s="133"/>
      <c r="K12" s="133"/>
      <c r="L12" s="133">
        <v>12698</v>
      </c>
      <c r="M12" s="134">
        <f t="shared" si="0"/>
        <v>414672</v>
      </c>
      <c r="N12" s="161">
        <v>325</v>
      </c>
      <c r="O12" s="135"/>
      <c r="P12" s="151"/>
    </row>
    <row r="13" spans="1:16" ht="12.75">
      <c r="A13" s="128">
        <v>8</v>
      </c>
      <c r="B13" s="133" t="s">
        <v>81</v>
      </c>
      <c r="C13" s="133"/>
      <c r="D13" s="133">
        <v>87</v>
      </c>
      <c r="E13" s="133">
        <v>87</v>
      </c>
      <c r="F13" s="133">
        <v>0</v>
      </c>
      <c r="G13" s="133">
        <v>131041</v>
      </c>
      <c r="H13" s="133">
        <v>150120</v>
      </c>
      <c r="I13" s="133">
        <v>20000</v>
      </c>
      <c r="J13" s="133"/>
      <c r="K13" s="133"/>
      <c r="L13" s="133">
        <v>9346</v>
      </c>
      <c r="M13" s="134">
        <f t="shared" si="0"/>
        <v>310507</v>
      </c>
      <c r="N13" s="161">
        <v>0</v>
      </c>
      <c r="O13" s="135"/>
      <c r="P13" s="151"/>
    </row>
    <row r="14" spans="1:16" ht="12.75">
      <c r="A14" s="128">
        <v>9</v>
      </c>
      <c r="B14" s="133" t="s">
        <v>87</v>
      </c>
      <c r="C14" s="133"/>
      <c r="D14" s="133">
        <v>57</v>
      </c>
      <c r="E14" s="133">
        <v>69</v>
      </c>
      <c r="F14" s="133">
        <v>0</v>
      </c>
      <c r="G14" s="133">
        <v>85854</v>
      </c>
      <c r="H14" s="133">
        <v>119061</v>
      </c>
      <c r="I14" s="133">
        <v>20000</v>
      </c>
      <c r="J14" s="133"/>
      <c r="K14" s="133"/>
      <c r="L14" s="133">
        <v>6812</v>
      </c>
      <c r="M14" s="134">
        <f t="shared" si="0"/>
        <v>231727</v>
      </c>
      <c r="N14" s="161">
        <v>975</v>
      </c>
      <c r="O14" s="135"/>
      <c r="P14" s="151"/>
    </row>
    <row r="15" spans="1:16" ht="12.75">
      <c r="A15" s="128">
        <v>10</v>
      </c>
      <c r="B15" s="133" t="s">
        <v>82</v>
      </c>
      <c r="C15" s="133"/>
      <c r="D15" s="133">
        <v>89</v>
      </c>
      <c r="E15" s="133">
        <v>128</v>
      </c>
      <c r="F15" s="133">
        <v>0</v>
      </c>
      <c r="G15" s="133">
        <v>134053</v>
      </c>
      <c r="H15" s="133">
        <v>220866</v>
      </c>
      <c r="I15" s="133">
        <v>20000</v>
      </c>
      <c r="J15" s="133">
        <v>7480</v>
      </c>
      <c r="K15" s="133"/>
      <c r="L15" s="133">
        <v>11798</v>
      </c>
      <c r="M15" s="134">
        <f t="shared" si="0"/>
        <v>394197</v>
      </c>
      <c r="N15" s="161">
        <v>650</v>
      </c>
      <c r="O15" s="135">
        <v>9504</v>
      </c>
      <c r="P15" s="151"/>
    </row>
    <row r="16" spans="1:16" ht="12.75">
      <c r="A16" s="128">
        <v>11</v>
      </c>
      <c r="B16" s="133" t="s">
        <v>83</v>
      </c>
      <c r="C16" s="133"/>
      <c r="D16" s="133">
        <v>55</v>
      </c>
      <c r="E16" s="133">
        <v>51</v>
      </c>
      <c r="F16" s="133">
        <v>0</v>
      </c>
      <c r="G16" s="133">
        <v>82842</v>
      </c>
      <c r="H16" s="133">
        <v>88001</v>
      </c>
      <c r="I16" s="133">
        <v>20000</v>
      </c>
      <c r="J16" s="133"/>
      <c r="K16" s="133"/>
      <c r="L16" s="133">
        <v>5679</v>
      </c>
      <c r="M16" s="134">
        <f t="shared" si="0"/>
        <v>196522</v>
      </c>
      <c r="N16" s="161">
        <v>325</v>
      </c>
      <c r="O16" s="135"/>
      <c r="P16" s="151"/>
    </row>
    <row r="17" spans="1:16" ht="12.75">
      <c r="A17" s="128">
        <v>12</v>
      </c>
      <c r="B17" s="133" t="s">
        <v>84</v>
      </c>
      <c r="C17" s="133"/>
      <c r="D17" s="133">
        <v>109</v>
      </c>
      <c r="E17" s="133">
        <v>50</v>
      </c>
      <c r="F17" s="133">
        <v>0</v>
      </c>
      <c r="G17" s="133">
        <v>164178</v>
      </c>
      <c r="H17" s="133">
        <v>86276</v>
      </c>
      <c r="I17" s="133">
        <v>20000</v>
      </c>
      <c r="J17" s="133"/>
      <c r="K17" s="133"/>
      <c r="L17" s="133">
        <v>8326</v>
      </c>
      <c r="M17" s="134">
        <f t="shared" si="0"/>
        <v>278780</v>
      </c>
      <c r="N17" s="161">
        <v>325</v>
      </c>
      <c r="O17" s="135">
        <v>3672</v>
      </c>
      <c r="P17" s="151"/>
    </row>
    <row r="18" spans="1:16" ht="12.75">
      <c r="A18" s="128">
        <v>13</v>
      </c>
      <c r="B18" s="133" t="s">
        <v>88</v>
      </c>
      <c r="C18" s="133"/>
      <c r="D18" s="133">
        <v>44</v>
      </c>
      <c r="E18" s="133">
        <v>68</v>
      </c>
      <c r="F18" s="133">
        <v>0</v>
      </c>
      <c r="G18" s="133">
        <v>66274</v>
      </c>
      <c r="H18" s="133">
        <v>117335</v>
      </c>
      <c r="I18" s="133">
        <v>20000</v>
      </c>
      <c r="J18" s="133"/>
      <c r="K18" s="133">
        <v>25000</v>
      </c>
      <c r="L18" s="133">
        <v>6103</v>
      </c>
      <c r="M18" s="134">
        <f t="shared" si="0"/>
        <v>234712</v>
      </c>
      <c r="N18" s="161">
        <v>325</v>
      </c>
      <c r="O18" s="135"/>
      <c r="P18" s="151"/>
    </row>
    <row r="19" spans="1:16" ht="12.75">
      <c r="A19" s="128">
        <v>14</v>
      </c>
      <c r="B19" s="133" t="s">
        <v>89</v>
      </c>
      <c r="C19" s="133"/>
      <c r="D19" s="133">
        <v>79</v>
      </c>
      <c r="E19" s="133">
        <v>84</v>
      </c>
      <c r="F19" s="133">
        <v>0</v>
      </c>
      <c r="G19" s="133">
        <v>118991</v>
      </c>
      <c r="H19" s="133">
        <v>144944</v>
      </c>
      <c r="I19" s="133">
        <v>20000</v>
      </c>
      <c r="J19" s="133"/>
      <c r="K19" s="133"/>
      <c r="L19" s="133">
        <v>8774</v>
      </c>
      <c r="M19" s="134">
        <f t="shared" si="0"/>
        <v>292709</v>
      </c>
      <c r="N19" s="161">
        <v>0</v>
      </c>
      <c r="O19" s="135"/>
      <c r="P19" s="151"/>
    </row>
    <row r="20" spans="1:16" ht="12.75">
      <c r="A20" s="128">
        <v>15</v>
      </c>
      <c r="B20" s="133" t="s">
        <v>90</v>
      </c>
      <c r="C20" s="133">
        <v>47</v>
      </c>
      <c r="D20" s="133">
        <v>67</v>
      </c>
      <c r="E20" s="133">
        <v>56</v>
      </c>
      <c r="F20" s="133">
        <v>49160</v>
      </c>
      <c r="G20" s="133">
        <v>100917</v>
      </c>
      <c r="H20" s="133">
        <v>96629</v>
      </c>
      <c r="I20" s="133">
        <v>20000</v>
      </c>
      <c r="J20" s="133"/>
      <c r="K20" s="133"/>
      <c r="L20" s="133">
        <v>8201</v>
      </c>
      <c r="M20" s="134">
        <f t="shared" si="0"/>
        <v>274907</v>
      </c>
      <c r="N20" s="161">
        <v>325</v>
      </c>
      <c r="O20" s="135">
        <v>4104</v>
      </c>
      <c r="P20" s="151"/>
    </row>
    <row r="21" spans="1:16" ht="12.75">
      <c r="A21" s="128">
        <v>16</v>
      </c>
      <c r="B21" s="133" t="s">
        <v>98</v>
      </c>
      <c r="C21" s="133"/>
      <c r="D21" s="133">
        <v>50</v>
      </c>
      <c r="E21" s="133">
        <v>68</v>
      </c>
      <c r="F21" s="133">
        <v>0</v>
      </c>
      <c r="G21" s="133">
        <v>75311</v>
      </c>
      <c r="H21" s="133">
        <v>117335</v>
      </c>
      <c r="I21" s="133">
        <v>20000</v>
      </c>
      <c r="J21" s="133"/>
      <c r="K21" s="133"/>
      <c r="L21" s="133">
        <v>6404</v>
      </c>
      <c r="M21" s="134">
        <f t="shared" si="0"/>
        <v>219050</v>
      </c>
      <c r="N21" s="161">
        <v>650</v>
      </c>
      <c r="O21" s="135"/>
      <c r="P21" s="151"/>
    </row>
    <row r="22" spans="1:16" ht="12.75">
      <c r="A22" s="128">
        <v>17</v>
      </c>
      <c r="B22" s="133" t="s">
        <v>91</v>
      </c>
      <c r="C22" s="133"/>
      <c r="D22" s="133">
        <v>87</v>
      </c>
      <c r="E22" s="133">
        <v>113</v>
      </c>
      <c r="F22" s="133">
        <v>0</v>
      </c>
      <c r="G22" s="133">
        <v>131041</v>
      </c>
      <c r="H22" s="133">
        <v>194984</v>
      </c>
      <c r="I22" s="133">
        <v>20000</v>
      </c>
      <c r="J22" s="133"/>
      <c r="K22" s="133"/>
      <c r="L22" s="133">
        <v>10838</v>
      </c>
      <c r="M22" s="134">
        <f t="shared" si="0"/>
        <v>356863</v>
      </c>
      <c r="N22" s="161">
        <v>325</v>
      </c>
      <c r="O22" s="135">
        <v>8208</v>
      </c>
      <c r="P22" s="151"/>
    </row>
    <row r="23" spans="1:16" ht="12.75">
      <c r="A23" s="128">
        <v>18</v>
      </c>
      <c r="B23" s="133" t="s">
        <v>99</v>
      </c>
      <c r="C23" s="133"/>
      <c r="D23" s="133">
        <v>65</v>
      </c>
      <c r="E23" s="133">
        <v>56</v>
      </c>
      <c r="F23" s="133">
        <v>0</v>
      </c>
      <c r="G23" s="133">
        <v>97904</v>
      </c>
      <c r="H23" s="133">
        <v>96629</v>
      </c>
      <c r="I23" s="133">
        <v>20000</v>
      </c>
      <c r="J23" s="133"/>
      <c r="K23" s="133"/>
      <c r="L23" s="133">
        <v>6467</v>
      </c>
      <c r="M23" s="134">
        <f t="shared" si="0"/>
        <v>221000</v>
      </c>
      <c r="N23" s="161">
        <v>0</v>
      </c>
      <c r="O23" s="135">
        <v>4032</v>
      </c>
      <c r="P23" s="151"/>
    </row>
    <row r="24" spans="1:16" ht="12.75">
      <c r="A24" s="128">
        <v>19</v>
      </c>
      <c r="B24" s="133" t="s">
        <v>92</v>
      </c>
      <c r="C24" s="133"/>
      <c r="D24" s="133">
        <v>75</v>
      </c>
      <c r="E24" s="133">
        <v>90</v>
      </c>
      <c r="F24" s="133">
        <v>0</v>
      </c>
      <c r="G24" s="133">
        <v>112966</v>
      </c>
      <c r="H24" s="133">
        <v>155297</v>
      </c>
      <c r="I24" s="133">
        <v>20000</v>
      </c>
      <c r="J24" s="133"/>
      <c r="K24" s="133"/>
      <c r="L24" s="133">
        <v>8917</v>
      </c>
      <c r="M24" s="134">
        <f t="shared" si="0"/>
        <v>297180</v>
      </c>
      <c r="N24" s="161">
        <v>0</v>
      </c>
      <c r="O24" s="135"/>
      <c r="P24" s="151"/>
    </row>
    <row r="25" spans="1:16" ht="12.75">
      <c r="A25" s="128">
        <v>20</v>
      </c>
      <c r="B25" s="133" t="s">
        <v>93</v>
      </c>
      <c r="C25" s="133"/>
      <c r="D25" s="133">
        <v>118</v>
      </c>
      <c r="E25" s="133">
        <v>98</v>
      </c>
      <c r="F25" s="133">
        <v>0</v>
      </c>
      <c r="G25" s="133">
        <v>177734</v>
      </c>
      <c r="H25" s="133">
        <v>169101</v>
      </c>
      <c r="I25" s="133">
        <v>20000</v>
      </c>
      <c r="J25" s="133"/>
      <c r="K25" s="133"/>
      <c r="L25" s="133">
        <v>11529</v>
      </c>
      <c r="M25" s="134">
        <f t="shared" si="0"/>
        <v>378364</v>
      </c>
      <c r="N25" s="161">
        <v>0</v>
      </c>
      <c r="O25" s="135">
        <v>7128</v>
      </c>
      <c r="P25" s="151"/>
    </row>
    <row r="26" spans="1:16" ht="12.75">
      <c r="A26" s="128">
        <v>21</v>
      </c>
      <c r="B26" s="133" t="s">
        <v>94</v>
      </c>
      <c r="C26" s="133"/>
      <c r="D26" s="133">
        <v>84</v>
      </c>
      <c r="E26" s="133">
        <v>86</v>
      </c>
      <c r="F26" s="133">
        <v>0</v>
      </c>
      <c r="G26" s="133">
        <v>126522</v>
      </c>
      <c r="H26" s="133">
        <v>148395</v>
      </c>
      <c r="I26" s="133">
        <v>20000</v>
      </c>
      <c r="J26" s="133"/>
      <c r="K26" s="133"/>
      <c r="L26" s="133">
        <v>9139</v>
      </c>
      <c r="M26" s="134">
        <f t="shared" si="0"/>
        <v>304056</v>
      </c>
      <c r="N26" s="161">
        <v>1625</v>
      </c>
      <c r="O26" s="135">
        <v>6192</v>
      </c>
      <c r="P26" s="151"/>
    </row>
    <row r="27" spans="1:16" ht="12.75">
      <c r="A27" s="128">
        <v>22</v>
      </c>
      <c r="B27" s="133" t="s">
        <v>95</v>
      </c>
      <c r="C27" s="133"/>
      <c r="D27" s="133">
        <v>68</v>
      </c>
      <c r="E27" s="133">
        <v>49</v>
      </c>
      <c r="F27" s="133">
        <v>0</v>
      </c>
      <c r="G27" s="133">
        <v>102423</v>
      </c>
      <c r="H27" s="133">
        <v>84550</v>
      </c>
      <c r="I27" s="133">
        <v>20000</v>
      </c>
      <c r="J27" s="133"/>
      <c r="K27" s="133"/>
      <c r="L27" s="133">
        <v>6216</v>
      </c>
      <c r="M27" s="134">
        <f t="shared" si="0"/>
        <v>213189</v>
      </c>
      <c r="N27" s="161">
        <v>0</v>
      </c>
      <c r="O27" s="135"/>
      <c r="P27" s="151"/>
    </row>
    <row r="28" spans="1:16" ht="12.75">
      <c r="A28" s="128">
        <v>23</v>
      </c>
      <c r="B28" s="133" t="s">
        <v>96</v>
      </c>
      <c r="C28" s="133"/>
      <c r="D28" s="133">
        <v>54</v>
      </c>
      <c r="E28" s="133">
        <v>61</v>
      </c>
      <c r="F28" s="133">
        <v>0</v>
      </c>
      <c r="G28" s="133">
        <v>81336</v>
      </c>
      <c r="H28" s="133">
        <v>105257</v>
      </c>
      <c r="I28" s="133">
        <v>20000</v>
      </c>
      <c r="J28" s="133"/>
      <c r="K28" s="133"/>
      <c r="L28" s="133">
        <v>6203</v>
      </c>
      <c r="M28" s="134">
        <f t="shared" si="0"/>
        <v>212796</v>
      </c>
      <c r="N28" s="161">
        <v>325</v>
      </c>
      <c r="O28" s="135"/>
      <c r="P28" s="151"/>
    </row>
    <row r="29" spans="1:16" ht="12.75">
      <c r="A29" s="128">
        <v>24</v>
      </c>
      <c r="B29" s="133" t="s">
        <v>97</v>
      </c>
      <c r="C29" s="133"/>
      <c r="D29" s="133">
        <v>44</v>
      </c>
      <c r="E29" s="133">
        <v>23</v>
      </c>
      <c r="F29" s="133">
        <v>0</v>
      </c>
      <c r="G29" s="133">
        <v>66274</v>
      </c>
      <c r="H29" s="133">
        <v>39687</v>
      </c>
      <c r="I29" s="133">
        <v>20000</v>
      </c>
      <c r="J29" s="133">
        <v>7370</v>
      </c>
      <c r="K29" s="133"/>
      <c r="L29" s="133">
        <v>3522</v>
      </c>
      <c r="M29" s="134">
        <f t="shared" si="0"/>
        <v>136853</v>
      </c>
      <c r="N29" s="161">
        <v>0</v>
      </c>
      <c r="O29" s="135"/>
      <c r="P29" s="151"/>
    </row>
    <row r="30" spans="1:16" ht="12.75">
      <c r="A30" s="128">
        <v>25</v>
      </c>
      <c r="B30" s="133" t="s">
        <v>100</v>
      </c>
      <c r="C30" s="133">
        <v>29</v>
      </c>
      <c r="D30" s="133">
        <v>49</v>
      </c>
      <c r="E30" s="133">
        <v>78</v>
      </c>
      <c r="F30" s="133">
        <v>30333</v>
      </c>
      <c r="G30" s="133">
        <v>73805</v>
      </c>
      <c r="H30" s="133">
        <v>134590</v>
      </c>
      <c r="I30" s="133">
        <v>20000</v>
      </c>
      <c r="J30" s="133"/>
      <c r="K30" s="133"/>
      <c r="L30" s="133">
        <v>7935</v>
      </c>
      <c r="M30" s="134">
        <f t="shared" si="0"/>
        <v>266663</v>
      </c>
      <c r="N30" s="161">
        <v>650</v>
      </c>
      <c r="O30" s="135"/>
      <c r="P30" s="151"/>
    </row>
    <row r="31" spans="1:16" ht="12.75">
      <c r="A31" s="128">
        <v>26</v>
      </c>
      <c r="B31" s="133" t="s">
        <v>105</v>
      </c>
      <c r="C31" s="133"/>
      <c r="D31" s="133">
        <v>105</v>
      </c>
      <c r="E31" s="133">
        <v>111</v>
      </c>
      <c r="F31" s="133">
        <v>0</v>
      </c>
      <c r="G31" s="133">
        <v>158153</v>
      </c>
      <c r="H31" s="133">
        <v>191532</v>
      </c>
      <c r="I31" s="133">
        <v>20000</v>
      </c>
      <c r="J31" s="133"/>
      <c r="K31" s="133"/>
      <c r="L31" s="133">
        <v>11624</v>
      </c>
      <c r="M31" s="134">
        <f t="shared" si="0"/>
        <v>381309</v>
      </c>
      <c r="N31" s="161">
        <v>0</v>
      </c>
      <c r="O31" s="135"/>
      <c r="P31" s="151"/>
    </row>
    <row r="32" spans="1:16" ht="12.75">
      <c r="A32" s="128">
        <v>27</v>
      </c>
      <c r="B32" s="133" t="s">
        <v>106</v>
      </c>
      <c r="C32" s="133"/>
      <c r="D32" s="133">
        <v>39</v>
      </c>
      <c r="E32" s="133">
        <v>42</v>
      </c>
      <c r="F32" s="133">
        <v>0</v>
      </c>
      <c r="G32" s="133">
        <v>58743</v>
      </c>
      <c r="H32" s="133">
        <v>72472</v>
      </c>
      <c r="I32" s="133">
        <v>20000</v>
      </c>
      <c r="J32" s="133"/>
      <c r="K32" s="133"/>
      <c r="L32" s="133">
        <v>4362</v>
      </c>
      <c r="M32" s="134">
        <f t="shared" si="0"/>
        <v>155577</v>
      </c>
      <c r="N32" s="161">
        <v>650</v>
      </c>
      <c r="O32" s="137">
        <v>3096</v>
      </c>
      <c r="P32" s="151"/>
    </row>
    <row r="33" spans="1:16" ht="12.75">
      <c r="A33" s="128">
        <v>28</v>
      </c>
      <c r="B33" s="133" t="s">
        <v>101</v>
      </c>
      <c r="C33" s="133"/>
      <c r="D33" s="133">
        <v>54</v>
      </c>
      <c r="E33" s="133">
        <v>95</v>
      </c>
      <c r="F33" s="133">
        <v>0</v>
      </c>
      <c r="G33" s="133">
        <v>81336</v>
      </c>
      <c r="H33" s="133">
        <v>163924</v>
      </c>
      <c r="I33" s="133">
        <v>20000</v>
      </c>
      <c r="J33" s="133"/>
      <c r="K33" s="133"/>
      <c r="L33" s="133">
        <v>8153</v>
      </c>
      <c r="M33" s="134">
        <f t="shared" si="0"/>
        <v>273413</v>
      </c>
      <c r="N33" s="161">
        <v>650</v>
      </c>
      <c r="O33" s="135">
        <v>6912</v>
      </c>
      <c r="P33" s="151"/>
    </row>
    <row r="34" spans="1:16" ht="12.75">
      <c r="A34" s="128">
        <v>29</v>
      </c>
      <c r="B34" s="133" t="s">
        <v>102</v>
      </c>
      <c r="C34" s="133"/>
      <c r="D34" s="133">
        <v>143</v>
      </c>
      <c r="E34" s="133">
        <v>82</v>
      </c>
      <c r="F34" s="133">
        <v>0</v>
      </c>
      <c r="G34" s="133">
        <v>215389</v>
      </c>
      <c r="H34" s="133">
        <v>141492</v>
      </c>
      <c r="I34" s="133">
        <v>20000</v>
      </c>
      <c r="J34" s="133"/>
      <c r="K34" s="133"/>
      <c r="L34" s="133">
        <v>11864</v>
      </c>
      <c r="M34" s="134">
        <f t="shared" si="0"/>
        <v>388745</v>
      </c>
      <c r="N34" s="161">
        <v>1300</v>
      </c>
      <c r="O34" s="135"/>
      <c r="P34" s="151"/>
    </row>
    <row r="35" spans="1:16" ht="12.75">
      <c r="A35" s="128">
        <v>30</v>
      </c>
      <c r="B35" s="133" t="s">
        <v>103</v>
      </c>
      <c r="C35" s="133"/>
      <c r="D35" s="133">
        <v>83</v>
      </c>
      <c r="E35" s="133">
        <v>87</v>
      </c>
      <c r="F35" s="133">
        <v>0</v>
      </c>
      <c r="G35" s="133">
        <v>125016</v>
      </c>
      <c r="H35" s="133">
        <v>150120</v>
      </c>
      <c r="I35" s="133">
        <v>20000</v>
      </c>
      <c r="J35" s="133"/>
      <c r="K35" s="133"/>
      <c r="L35" s="133">
        <v>9146</v>
      </c>
      <c r="M35" s="134">
        <f t="shared" si="0"/>
        <v>304282</v>
      </c>
      <c r="N35" s="161">
        <v>325</v>
      </c>
      <c r="O35" s="135">
        <v>6264</v>
      </c>
      <c r="P35" s="151"/>
    </row>
    <row r="36" spans="1:16" ht="12.75">
      <c r="A36" s="128">
        <v>31</v>
      </c>
      <c r="B36" s="133" t="s">
        <v>104</v>
      </c>
      <c r="C36" s="133"/>
      <c r="D36" s="133">
        <v>84</v>
      </c>
      <c r="E36" s="133">
        <v>85</v>
      </c>
      <c r="F36" s="133">
        <v>0</v>
      </c>
      <c r="G36" s="133">
        <v>126522</v>
      </c>
      <c r="H36" s="133">
        <v>146669</v>
      </c>
      <c r="I36" s="133">
        <v>20000</v>
      </c>
      <c r="J36" s="133"/>
      <c r="K36" s="133"/>
      <c r="L36" s="133">
        <v>9082</v>
      </c>
      <c r="M36" s="134">
        <f t="shared" si="0"/>
        <v>302273</v>
      </c>
      <c r="N36" s="161">
        <v>0</v>
      </c>
      <c r="O36" s="135">
        <v>6120</v>
      </c>
      <c r="P36" s="151"/>
    </row>
    <row r="37" spans="1:16" ht="12.75">
      <c r="A37" s="128">
        <v>32</v>
      </c>
      <c r="B37" s="133" t="s">
        <v>107</v>
      </c>
      <c r="C37" s="133"/>
      <c r="D37" s="133">
        <v>87</v>
      </c>
      <c r="E37" s="133">
        <v>54</v>
      </c>
      <c r="F37" s="133">
        <v>0</v>
      </c>
      <c r="G37" s="133">
        <v>131041</v>
      </c>
      <c r="H37" s="133">
        <v>93178</v>
      </c>
      <c r="I37" s="133">
        <v>20000</v>
      </c>
      <c r="J37" s="133"/>
      <c r="K37" s="133"/>
      <c r="L37" s="133">
        <v>7453</v>
      </c>
      <c r="M37" s="134">
        <f t="shared" si="0"/>
        <v>251672</v>
      </c>
      <c r="N37" s="161">
        <v>650</v>
      </c>
      <c r="O37" s="135"/>
      <c r="P37" s="151"/>
    </row>
    <row r="38" spans="1:16" ht="12.75">
      <c r="A38" s="128">
        <v>33</v>
      </c>
      <c r="B38" s="133" t="s">
        <v>108</v>
      </c>
      <c r="C38" s="133">
        <v>53</v>
      </c>
      <c r="D38" s="133">
        <v>119</v>
      </c>
      <c r="E38" s="133">
        <v>135</v>
      </c>
      <c r="F38" s="133">
        <v>55436</v>
      </c>
      <c r="G38" s="133">
        <v>179240</v>
      </c>
      <c r="H38" s="133">
        <v>232945</v>
      </c>
      <c r="I38" s="133">
        <v>20000</v>
      </c>
      <c r="J38" s="133"/>
      <c r="K38" s="133"/>
      <c r="L38" s="133">
        <v>15545</v>
      </c>
      <c r="M38" s="134">
        <f t="shared" si="0"/>
        <v>503166</v>
      </c>
      <c r="N38" s="161">
        <v>0</v>
      </c>
      <c r="O38" s="135"/>
      <c r="P38" s="151"/>
    </row>
    <row r="39" spans="1:16" ht="12.75">
      <c r="A39" s="128">
        <v>34</v>
      </c>
      <c r="B39" s="133" t="s">
        <v>109</v>
      </c>
      <c r="C39" s="133">
        <v>28</v>
      </c>
      <c r="D39" s="133">
        <v>87</v>
      </c>
      <c r="E39" s="133">
        <v>90</v>
      </c>
      <c r="F39" s="133">
        <v>29287</v>
      </c>
      <c r="G39" s="133">
        <v>131041</v>
      </c>
      <c r="H39" s="133">
        <v>155297</v>
      </c>
      <c r="I39" s="133">
        <v>20000</v>
      </c>
      <c r="J39" s="133"/>
      <c r="K39" s="133"/>
      <c r="L39" s="133">
        <v>10492</v>
      </c>
      <c r="M39" s="134">
        <f t="shared" si="0"/>
        <v>346117</v>
      </c>
      <c r="N39" s="161">
        <v>325</v>
      </c>
      <c r="O39" s="135"/>
      <c r="P39" s="151"/>
    </row>
    <row r="40" spans="1:16" ht="12.75">
      <c r="A40" s="128">
        <v>35</v>
      </c>
      <c r="B40" s="133" t="s">
        <v>110</v>
      </c>
      <c r="C40" s="133"/>
      <c r="D40" s="133">
        <v>89</v>
      </c>
      <c r="E40" s="133">
        <v>77</v>
      </c>
      <c r="F40" s="133">
        <v>0</v>
      </c>
      <c r="G40" s="133">
        <v>134053</v>
      </c>
      <c r="H40" s="133">
        <v>132865</v>
      </c>
      <c r="I40" s="133">
        <v>20000</v>
      </c>
      <c r="J40" s="133">
        <v>5500</v>
      </c>
      <c r="K40" s="133"/>
      <c r="L40" s="133">
        <v>8873</v>
      </c>
      <c r="M40" s="134">
        <f t="shared" si="0"/>
        <v>301291</v>
      </c>
      <c r="N40" s="161">
        <v>0</v>
      </c>
      <c r="O40" s="135">
        <v>5688</v>
      </c>
      <c r="P40" s="151"/>
    </row>
    <row r="41" spans="1:16" ht="12.75">
      <c r="A41" s="128">
        <v>36</v>
      </c>
      <c r="B41" s="133" t="s">
        <v>111</v>
      </c>
      <c r="C41" s="133"/>
      <c r="D41" s="133">
        <v>85</v>
      </c>
      <c r="E41" s="133">
        <v>79</v>
      </c>
      <c r="F41" s="133">
        <v>0</v>
      </c>
      <c r="G41" s="133">
        <v>128029</v>
      </c>
      <c r="H41" s="133">
        <v>136316</v>
      </c>
      <c r="I41" s="133">
        <v>20000</v>
      </c>
      <c r="J41" s="133"/>
      <c r="K41" s="133"/>
      <c r="L41" s="133">
        <v>8787</v>
      </c>
      <c r="M41" s="134">
        <f t="shared" si="0"/>
        <v>293132</v>
      </c>
      <c r="N41" s="161">
        <v>0</v>
      </c>
      <c r="O41" s="135"/>
      <c r="P41" s="151"/>
    </row>
    <row r="42" spans="1:16" ht="12.75">
      <c r="A42" s="128">
        <v>37</v>
      </c>
      <c r="B42" s="133" t="s">
        <v>114</v>
      </c>
      <c r="C42" s="133"/>
      <c r="D42" s="133">
        <v>118</v>
      </c>
      <c r="E42" s="133">
        <v>88</v>
      </c>
      <c r="F42" s="133">
        <v>0</v>
      </c>
      <c r="G42" s="133">
        <v>177734</v>
      </c>
      <c r="H42" s="133">
        <v>151846</v>
      </c>
      <c r="I42" s="133">
        <v>20000</v>
      </c>
      <c r="J42" s="133"/>
      <c r="K42" s="133"/>
      <c r="L42" s="133">
        <v>10956</v>
      </c>
      <c r="M42" s="134">
        <f t="shared" si="0"/>
        <v>360536</v>
      </c>
      <c r="N42" s="161">
        <v>325</v>
      </c>
      <c r="O42" s="135">
        <v>6264</v>
      </c>
      <c r="P42" s="151"/>
    </row>
    <row r="43" spans="1:16" ht="12.75">
      <c r="A43" s="128">
        <v>38</v>
      </c>
      <c r="B43" s="133" t="s">
        <v>112</v>
      </c>
      <c r="C43" s="133"/>
      <c r="D43" s="133">
        <v>58</v>
      </c>
      <c r="E43" s="133">
        <v>110</v>
      </c>
      <c r="F43" s="133">
        <v>0</v>
      </c>
      <c r="G43" s="133">
        <v>87361</v>
      </c>
      <c r="H43" s="133">
        <v>189807</v>
      </c>
      <c r="I43" s="133">
        <v>20000</v>
      </c>
      <c r="J43" s="133"/>
      <c r="K43" s="133"/>
      <c r="L43" s="133">
        <v>9214</v>
      </c>
      <c r="M43" s="134">
        <f t="shared" si="0"/>
        <v>306382</v>
      </c>
      <c r="N43" s="161">
        <v>650</v>
      </c>
      <c r="O43" s="135">
        <v>7848</v>
      </c>
      <c r="P43" s="151"/>
    </row>
    <row r="44" spans="1:16" ht="12.75">
      <c r="A44" s="128">
        <v>39</v>
      </c>
      <c r="B44" s="133" t="s">
        <v>113</v>
      </c>
      <c r="C44" s="133"/>
      <c r="D44" s="133">
        <v>61</v>
      </c>
      <c r="E44" s="133">
        <v>107</v>
      </c>
      <c r="F44" s="133">
        <v>0</v>
      </c>
      <c r="G44" s="133">
        <v>91879</v>
      </c>
      <c r="H44" s="133">
        <v>184630</v>
      </c>
      <c r="I44" s="133">
        <v>20000</v>
      </c>
      <c r="J44" s="133">
        <v>4840</v>
      </c>
      <c r="K44" s="133"/>
      <c r="L44" s="133">
        <v>9192</v>
      </c>
      <c r="M44" s="134">
        <f t="shared" si="0"/>
        <v>310541</v>
      </c>
      <c r="N44" s="161">
        <v>650</v>
      </c>
      <c r="O44" s="135"/>
      <c r="P44" s="151"/>
    </row>
    <row r="45" spans="1:16" ht="12.75">
      <c r="A45" s="128">
        <v>40</v>
      </c>
      <c r="B45" s="133" t="s">
        <v>115</v>
      </c>
      <c r="C45" s="133"/>
      <c r="D45" s="133">
        <v>58</v>
      </c>
      <c r="E45" s="133">
        <v>53</v>
      </c>
      <c r="F45" s="133">
        <v>0</v>
      </c>
      <c r="G45" s="133">
        <v>87361</v>
      </c>
      <c r="H45" s="133">
        <v>91452</v>
      </c>
      <c r="I45" s="133">
        <v>20000</v>
      </c>
      <c r="J45" s="133"/>
      <c r="K45" s="133"/>
      <c r="L45" s="133">
        <v>5944</v>
      </c>
      <c r="M45" s="134">
        <f t="shared" si="0"/>
        <v>204757</v>
      </c>
      <c r="N45" s="161">
        <v>0</v>
      </c>
      <c r="O45" s="135">
        <v>3816</v>
      </c>
      <c r="P45" s="151"/>
    </row>
    <row r="46" spans="1:16" ht="12.75">
      <c r="A46" s="128">
        <v>41</v>
      </c>
      <c r="B46" s="133" t="s">
        <v>116</v>
      </c>
      <c r="C46" s="133">
        <v>22</v>
      </c>
      <c r="D46" s="133">
        <v>65</v>
      </c>
      <c r="E46" s="133">
        <v>82</v>
      </c>
      <c r="F46" s="133">
        <v>23011</v>
      </c>
      <c r="G46" s="133">
        <v>97904</v>
      </c>
      <c r="H46" s="133">
        <v>141492</v>
      </c>
      <c r="I46" s="133">
        <v>20000</v>
      </c>
      <c r="J46" s="133"/>
      <c r="K46" s="133"/>
      <c r="L46" s="133">
        <v>8724</v>
      </c>
      <c r="M46" s="134">
        <f t="shared" si="0"/>
        <v>291131</v>
      </c>
      <c r="N46" s="161">
        <v>975</v>
      </c>
      <c r="O46" s="135"/>
      <c r="P46" s="151"/>
    </row>
    <row r="47" spans="1:16" ht="12.75">
      <c r="A47" s="128">
        <v>42</v>
      </c>
      <c r="B47" s="133" t="s">
        <v>117</v>
      </c>
      <c r="C47" s="133"/>
      <c r="D47" s="133">
        <v>130</v>
      </c>
      <c r="E47" s="133">
        <v>124</v>
      </c>
      <c r="F47" s="133">
        <v>0</v>
      </c>
      <c r="G47" s="133">
        <v>195808</v>
      </c>
      <c r="H47" s="133">
        <v>213964</v>
      </c>
      <c r="I47" s="133">
        <v>20000</v>
      </c>
      <c r="J47" s="133"/>
      <c r="K47" s="133"/>
      <c r="L47" s="133">
        <v>13622</v>
      </c>
      <c r="M47" s="134">
        <f t="shared" si="0"/>
        <v>443394</v>
      </c>
      <c r="N47" s="161">
        <v>975</v>
      </c>
      <c r="O47" s="135"/>
      <c r="P47" s="151"/>
    </row>
    <row r="48" spans="1:16" ht="12.75">
      <c r="A48" s="128">
        <v>43</v>
      </c>
      <c r="B48" s="133" t="s">
        <v>125</v>
      </c>
      <c r="C48" s="133"/>
      <c r="D48" s="133">
        <v>117</v>
      </c>
      <c r="E48" s="133">
        <v>56</v>
      </c>
      <c r="F48" s="133">
        <v>0</v>
      </c>
      <c r="G48" s="133">
        <v>176228</v>
      </c>
      <c r="H48" s="133">
        <v>96629</v>
      </c>
      <c r="I48" s="133">
        <v>20000</v>
      </c>
      <c r="J48" s="133"/>
      <c r="K48" s="133"/>
      <c r="L48" s="133">
        <v>9070</v>
      </c>
      <c r="M48" s="134">
        <f t="shared" si="0"/>
        <v>301927</v>
      </c>
      <c r="N48" s="161">
        <v>325</v>
      </c>
      <c r="O48" s="135"/>
      <c r="P48" s="151"/>
    </row>
    <row r="49" spans="1:16" ht="12.75">
      <c r="A49" s="128">
        <v>44</v>
      </c>
      <c r="B49" s="133" t="s">
        <v>118</v>
      </c>
      <c r="C49" s="133"/>
      <c r="D49" s="133">
        <v>108</v>
      </c>
      <c r="E49" s="133">
        <v>57</v>
      </c>
      <c r="F49" s="133">
        <v>0</v>
      </c>
      <c r="G49" s="133">
        <v>162672</v>
      </c>
      <c r="H49" s="133">
        <v>98355</v>
      </c>
      <c r="I49" s="133">
        <v>20000</v>
      </c>
      <c r="J49" s="133"/>
      <c r="K49" s="133"/>
      <c r="L49" s="133">
        <v>8678</v>
      </c>
      <c r="M49" s="134">
        <f t="shared" si="0"/>
        <v>289705</v>
      </c>
      <c r="N49" s="161">
        <v>650</v>
      </c>
      <c r="O49" s="135">
        <v>4104</v>
      </c>
      <c r="P49" s="151"/>
    </row>
    <row r="50" spans="1:16" ht="12.75">
      <c r="A50" s="128">
        <v>45</v>
      </c>
      <c r="B50" s="133" t="s">
        <v>119</v>
      </c>
      <c r="C50" s="133"/>
      <c r="D50" s="133">
        <v>97</v>
      </c>
      <c r="E50" s="133">
        <v>106</v>
      </c>
      <c r="F50" s="133">
        <v>0</v>
      </c>
      <c r="G50" s="133">
        <v>146103</v>
      </c>
      <c r="H50" s="133">
        <v>182905</v>
      </c>
      <c r="I50" s="133">
        <v>20000</v>
      </c>
      <c r="J50" s="133"/>
      <c r="K50" s="133"/>
      <c r="L50" s="133">
        <v>10937</v>
      </c>
      <c r="M50" s="134">
        <f t="shared" si="0"/>
        <v>359945</v>
      </c>
      <c r="N50" s="161">
        <v>650</v>
      </c>
      <c r="O50" s="135"/>
      <c r="P50" s="151"/>
    </row>
    <row r="51" spans="1:16" ht="12.75">
      <c r="A51" s="128">
        <v>46</v>
      </c>
      <c r="B51" s="133" t="s">
        <v>120</v>
      </c>
      <c r="C51" s="133"/>
      <c r="D51" s="133">
        <v>57</v>
      </c>
      <c r="E51" s="133">
        <v>103</v>
      </c>
      <c r="F51" s="133">
        <v>0</v>
      </c>
      <c r="G51" s="133">
        <v>85854</v>
      </c>
      <c r="H51" s="133">
        <v>177728</v>
      </c>
      <c r="I51" s="133">
        <v>20000</v>
      </c>
      <c r="J51" s="133"/>
      <c r="K51" s="133"/>
      <c r="L51" s="133">
        <v>8762</v>
      </c>
      <c r="M51" s="134">
        <f t="shared" si="0"/>
        <v>292344</v>
      </c>
      <c r="N51" s="161">
        <v>1950</v>
      </c>
      <c r="O51" s="135"/>
      <c r="P51" s="151"/>
    </row>
    <row r="52" spans="1:16" ht="12.75">
      <c r="A52" s="128">
        <v>47</v>
      </c>
      <c r="B52" s="133" t="s">
        <v>121</v>
      </c>
      <c r="C52" s="133"/>
      <c r="D52" s="133">
        <v>92</v>
      </c>
      <c r="E52" s="133">
        <v>82</v>
      </c>
      <c r="F52" s="133">
        <v>0</v>
      </c>
      <c r="G52" s="133">
        <v>138572</v>
      </c>
      <c r="H52" s="133">
        <v>141492</v>
      </c>
      <c r="I52" s="133">
        <v>20000</v>
      </c>
      <c r="J52" s="133"/>
      <c r="K52" s="133"/>
      <c r="L52" s="133">
        <v>9310</v>
      </c>
      <c r="M52" s="134">
        <f t="shared" si="0"/>
        <v>309374</v>
      </c>
      <c r="N52" s="161">
        <v>0</v>
      </c>
      <c r="O52" s="137"/>
      <c r="P52" s="151"/>
    </row>
    <row r="53" spans="1:16" ht="12.75">
      <c r="A53" s="128">
        <v>48</v>
      </c>
      <c r="B53" s="133" t="s">
        <v>126</v>
      </c>
      <c r="C53" s="133"/>
      <c r="D53" s="133">
        <v>175</v>
      </c>
      <c r="E53" s="133">
        <v>296</v>
      </c>
      <c r="F53" s="133">
        <v>0</v>
      </c>
      <c r="G53" s="133">
        <v>263588</v>
      </c>
      <c r="H53" s="133">
        <v>510753</v>
      </c>
      <c r="I53" s="133">
        <v>20000</v>
      </c>
      <c r="J53" s="133"/>
      <c r="K53" s="133"/>
      <c r="L53" s="133">
        <v>25741</v>
      </c>
      <c r="M53" s="134">
        <f t="shared" si="0"/>
        <v>820082</v>
      </c>
      <c r="N53" s="161">
        <v>650</v>
      </c>
      <c r="O53" s="135"/>
      <c r="P53" s="151"/>
    </row>
    <row r="54" spans="1:16" ht="12.75">
      <c r="A54" s="128">
        <v>49</v>
      </c>
      <c r="B54" s="133" t="s">
        <v>127</v>
      </c>
      <c r="C54" s="133"/>
      <c r="D54" s="133">
        <v>89</v>
      </c>
      <c r="E54" s="133">
        <v>84</v>
      </c>
      <c r="F54" s="133">
        <v>0</v>
      </c>
      <c r="G54" s="133">
        <v>134053</v>
      </c>
      <c r="H54" s="133">
        <v>144944</v>
      </c>
      <c r="I54" s="133">
        <v>20000</v>
      </c>
      <c r="J54" s="133"/>
      <c r="K54" s="133"/>
      <c r="L54" s="133">
        <v>9274</v>
      </c>
      <c r="M54" s="134">
        <f t="shared" si="0"/>
        <v>308271</v>
      </c>
      <c r="N54" s="161">
        <v>0</v>
      </c>
      <c r="O54" s="135"/>
      <c r="P54" s="151"/>
    </row>
    <row r="55" spans="1:16" ht="12.75">
      <c r="A55" s="128">
        <v>50</v>
      </c>
      <c r="B55" s="133" t="s">
        <v>122</v>
      </c>
      <c r="C55" s="133"/>
      <c r="D55" s="133">
        <v>72</v>
      </c>
      <c r="E55" s="133">
        <v>73</v>
      </c>
      <c r="F55" s="133">
        <v>0</v>
      </c>
      <c r="G55" s="133">
        <v>108448</v>
      </c>
      <c r="H55" s="133">
        <v>125963</v>
      </c>
      <c r="I55" s="133">
        <v>20000</v>
      </c>
      <c r="J55" s="133"/>
      <c r="K55" s="133"/>
      <c r="L55" s="133">
        <v>7792</v>
      </c>
      <c r="M55" s="134">
        <f t="shared" si="0"/>
        <v>262203</v>
      </c>
      <c r="N55" s="161">
        <v>650</v>
      </c>
      <c r="O55" s="135"/>
      <c r="P55" s="151"/>
    </row>
    <row r="56" spans="1:16" ht="12.75">
      <c r="A56" s="128">
        <v>51</v>
      </c>
      <c r="B56" s="133" t="s">
        <v>123</v>
      </c>
      <c r="C56" s="133"/>
      <c r="D56" s="133">
        <v>112</v>
      </c>
      <c r="E56" s="133">
        <v>113</v>
      </c>
      <c r="F56" s="133">
        <v>0</v>
      </c>
      <c r="G56" s="133">
        <v>168697</v>
      </c>
      <c r="H56" s="133">
        <v>194984</v>
      </c>
      <c r="I56" s="133">
        <v>20000</v>
      </c>
      <c r="J56" s="133"/>
      <c r="K56" s="133"/>
      <c r="L56" s="133">
        <v>12090</v>
      </c>
      <c r="M56" s="134">
        <f t="shared" si="0"/>
        <v>395771</v>
      </c>
      <c r="N56" s="161">
        <v>1950</v>
      </c>
      <c r="O56" s="135"/>
      <c r="P56" s="151"/>
    </row>
    <row r="57" spans="1:16" ht="12.75">
      <c r="A57" s="128">
        <v>52</v>
      </c>
      <c r="B57" s="133" t="s">
        <v>124</v>
      </c>
      <c r="C57" s="133"/>
      <c r="D57" s="133">
        <v>56</v>
      </c>
      <c r="E57" s="133">
        <v>107</v>
      </c>
      <c r="F57" s="133">
        <v>0</v>
      </c>
      <c r="G57" s="133">
        <v>84348</v>
      </c>
      <c r="H57" s="133">
        <v>184630</v>
      </c>
      <c r="I57" s="133">
        <v>20000</v>
      </c>
      <c r="J57" s="133"/>
      <c r="K57" s="133"/>
      <c r="L57" s="133">
        <v>8942</v>
      </c>
      <c r="M57" s="134">
        <f t="shared" si="0"/>
        <v>297920</v>
      </c>
      <c r="N57" s="161">
        <v>325</v>
      </c>
      <c r="O57" s="135"/>
      <c r="P57" s="151"/>
    </row>
    <row r="58" spans="1:16" ht="12.75">
      <c r="A58" s="128">
        <v>53</v>
      </c>
      <c r="B58" s="133" t="s">
        <v>128</v>
      </c>
      <c r="C58" s="133">
        <v>51</v>
      </c>
      <c r="D58" s="133">
        <v>56</v>
      </c>
      <c r="E58" s="133">
        <v>108</v>
      </c>
      <c r="F58" s="133">
        <v>53344</v>
      </c>
      <c r="G58" s="133">
        <v>84348</v>
      </c>
      <c r="H58" s="133">
        <v>186356</v>
      </c>
      <c r="I58" s="133">
        <v>20000</v>
      </c>
      <c r="J58" s="133"/>
      <c r="K58" s="133"/>
      <c r="L58" s="133">
        <v>10772</v>
      </c>
      <c r="M58" s="134">
        <f t="shared" si="0"/>
        <v>354820</v>
      </c>
      <c r="N58" s="161">
        <v>650</v>
      </c>
      <c r="O58" s="135"/>
      <c r="P58" s="151"/>
    </row>
    <row r="59" spans="1:16" ht="12.75">
      <c r="A59" s="128">
        <v>54</v>
      </c>
      <c r="B59" s="133" t="s">
        <v>129</v>
      </c>
      <c r="C59" s="133"/>
      <c r="D59" s="133">
        <v>91</v>
      </c>
      <c r="E59" s="133">
        <v>102</v>
      </c>
      <c r="F59" s="133">
        <v>0</v>
      </c>
      <c r="G59" s="133">
        <v>137066</v>
      </c>
      <c r="H59" s="133">
        <v>176003</v>
      </c>
      <c r="I59" s="133">
        <v>20000</v>
      </c>
      <c r="J59" s="133"/>
      <c r="K59" s="133"/>
      <c r="L59" s="133">
        <v>10407</v>
      </c>
      <c r="M59" s="134">
        <f t="shared" si="0"/>
        <v>343476</v>
      </c>
      <c r="N59" s="161">
        <v>975</v>
      </c>
      <c r="O59" s="135"/>
      <c r="P59" s="151"/>
    </row>
    <row r="60" spans="1:16" ht="12.75">
      <c r="A60" s="128">
        <v>55</v>
      </c>
      <c r="B60" s="133" t="s">
        <v>130</v>
      </c>
      <c r="C60" s="133"/>
      <c r="D60" s="133">
        <v>119</v>
      </c>
      <c r="E60" s="133">
        <v>111</v>
      </c>
      <c r="F60" s="133">
        <v>0</v>
      </c>
      <c r="G60" s="133">
        <v>179240</v>
      </c>
      <c r="H60" s="133">
        <v>191532</v>
      </c>
      <c r="I60" s="133">
        <v>20000</v>
      </c>
      <c r="J60" s="133"/>
      <c r="K60" s="133"/>
      <c r="L60" s="133">
        <v>12325</v>
      </c>
      <c r="M60" s="134">
        <f t="shared" si="0"/>
        <v>403097</v>
      </c>
      <c r="N60" s="161">
        <v>0</v>
      </c>
      <c r="O60" s="135"/>
      <c r="P60" s="151"/>
    </row>
    <row r="61" spans="1:16" ht="12.75">
      <c r="A61" s="128">
        <v>56</v>
      </c>
      <c r="B61" s="133" t="s">
        <v>131</v>
      </c>
      <c r="C61" s="133"/>
      <c r="D61" s="133">
        <v>83</v>
      </c>
      <c r="E61" s="133">
        <v>110</v>
      </c>
      <c r="F61" s="133">
        <v>0</v>
      </c>
      <c r="G61" s="133">
        <v>125016</v>
      </c>
      <c r="H61" s="133">
        <v>189807</v>
      </c>
      <c r="I61" s="133">
        <v>20000</v>
      </c>
      <c r="J61" s="133"/>
      <c r="K61" s="133"/>
      <c r="L61" s="133">
        <v>10466</v>
      </c>
      <c r="M61" s="134">
        <f t="shared" si="0"/>
        <v>345289</v>
      </c>
      <c r="N61" s="161">
        <v>325</v>
      </c>
      <c r="O61" s="135"/>
      <c r="P61" s="151"/>
    </row>
    <row r="62" spans="1:16" ht="12.75">
      <c r="A62" s="128">
        <v>57</v>
      </c>
      <c r="B62" s="133" t="s">
        <v>132</v>
      </c>
      <c r="C62" s="133"/>
      <c r="D62" s="133">
        <v>96</v>
      </c>
      <c r="E62" s="133">
        <v>102</v>
      </c>
      <c r="F62" s="136">
        <v>0</v>
      </c>
      <c r="G62" s="136">
        <v>144597</v>
      </c>
      <c r="H62" s="136">
        <v>176003</v>
      </c>
      <c r="I62" s="136">
        <v>20000</v>
      </c>
      <c r="J62" s="136"/>
      <c r="K62" s="136"/>
      <c r="L62" s="136">
        <v>10658</v>
      </c>
      <c r="M62" s="134">
        <f t="shared" si="0"/>
        <v>351258</v>
      </c>
      <c r="N62" s="162">
        <v>0</v>
      </c>
      <c r="O62" s="137"/>
      <c r="P62" s="151"/>
    </row>
    <row r="63" spans="1:16" ht="12.75">
      <c r="A63" s="128">
        <v>58</v>
      </c>
      <c r="B63" s="133" t="s">
        <v>135</v>
      </c>
      <c r="C63" s="133"/>
      <c r="D63" s="133">
        <v>119</v>
      </c>
      <c r="E63" s="133">
        <v>80</v>
      </c>
      <c r="F63" s="136">
        <v>0</v>
      </c>
      <c r="G63" s="136">
        <v>179240</v>
      </c>
      <c r="H63" s="136">
        <v>138041</v>
      </c>
      <c r="I63" s="136">
        <v>20000</v>
      </c>
      <c r="J63" s="136"/>
      <c r="K63" s="136"/>
      <c r="L63" s="136">
        <v>10547</v>
      </c>
      <c r="M63" s="134">
        <f t="shared" si="0"/>
        <v>347828</v>
      </c>
      <c r="N63" s="162">
        <v>650</v>
      </c>
      <c r="O63" s="137"/>
      <c r="P63" s="151"/>
    </row>
    <row r="64" spans="1:16" ht="12.75">
      <c r="A64" s="128">
        <v>59</v>
      </c>
      <c r="B64" s="133" t="s">
        <v>133</v>
      </c>
      <c r="C64" s="133"/>
      <c r="D64" s="133">
        <v>117</v>
      </c>
      <c r="E64" s="133">
        <v>117</v>
      </c>
      <c r="F64" s="136">
        <v>0</v>
      </c>
      <c r="G64" s="136">
        <v>176228</v>
      </c>
      <c r="H64" s="136">
        <v>201886</v>
      </c>
      <c r="I64" s="136">
        <v>20000</v>
      </c>
      <c r="J64" s="136"/>
      <c r="K64" s="136"/>
      <c r="L64" s="136">
        <v>12569</v>
      </c>
      <c r="M64" s="134">
        <f t="shared" si="0"/>
        <v>410683</v>
      </c>
      <c r="N64" s="162">
        <v>325</v>
      </c>
      <c r="O64" s="137"/>
      <c r="P64" s="151"/>
    </row>
    <row r="65" spans="1:16" ht="12.75">
      <c r="A65" s="128">
        <v>60</v>
      </c>
      <c r="B65" s="133" t="s">
        <v>136</v>
      </c>
      <c r="C65" s="133"/>
      <c r="D65" s="133">
        <v>120</v>
      </c>
      <c r="E65" s="133">
        <v>119</v>
      </c>
      <c r="F65" s="136">
        <v>0</v>
      </c>
      <c r="G65" s="136">
        <v>180746</v>
      </c>
      <c r="H65" s="136">
        <v>205337</v>
      </c>
      <c r="I65" s="136">
        <v>20000</v>
      </c>
      <c r="J65" s="136"/>
      <c r="K65" s="136"/>
      <c r="L65" s="136">
        <v>12834</v>
      </c>
      <c r="M65" s="134">
        <f t="shared" si="0"/>
        <v>418917</v>
      </c>
      <c r="N65" s="162">
        <v>0</v>
      </c>
      <c r="O65" s="137"/>
      <c r="P65" s="151"/>
    </row>
    <row r="66" spans="1:16" ht="12.75">
      <c r="A66" s="128">
        <v>61</v>
      </c>
      <c r="B66" s="133" t="s">
        <v>134</v>
      </c>
      <c r="C66" s="133"/>
      <c r="D66" s="133">
        <v>159</v>
      </c>
      <c r="E66" s="133">
        <v>151</v>
      </c>
      <c r="F66" s="136">
        <v>0</v>
      </c>
      <c r="G66" s="136">
        <v>239489</v>
      </c>
      <c r="H66" s="136">
        <v>260553</v>
      </c>
      <c r="I66" s="136">
        <v>20000</v>
      </c>
      <c r="J66" s="136">
        <v>8250</v>
      </c>
      <c r="K66" s="136"/>
      <c r="L66" s="136">
        <v>16622</v>
      </c>
      <c r="M66" s="134">
        <f>F66+G66+H66+I66+J66+K66+L66</f>
        <v>544914</v>
      </c>
      <c r="N66" s="162">
        <v>0</v>
      </c>
      <c r="O66" s="137"/>
      <c r="P66" s="151"/>
    </row>
    <row r="67" spans="1:16" s="95" customFormat="1" ht="28.5" customHeight="1" thickBot="1">
      <c r="A67" s="110"/>
      <c r="B67" s="111" t="s">
        <v>68</v>
      </c>
      <c r="C67" s="113">
        <f aca="true" t="shared" si="1" ref="C67:O67">SUM(C6:C66)</f>
        <v>251</v>
      </c>
      <c r="D67" s="113">
        <f t="shared" si="1"/>
        <v>5226</v>
      </c>
      <c r="E67" s="113">
        <f t="shared" si="1"/>
        <v>5517</v>
      </c>
      <c r="F67" s="113">
        <f t="shared" si="1"/>
        <v>262536</v>
      </c>
      <c r="G67" s="113">
        <f t="shared" si="1"/>
        <v>7871500</v>
      </c>
      <c r="H67" s="113">
        <f t="shared" si="1"/>
        <v>9519683</v>
      </c>
      <c r="I67" s="113">
        <f t="shared" si="1"/>
        <v>1220000</v>
      </c>
      <c r="J67" s="113">
        <f t="shared" si="1"/>
        <v>51040</v>
      </c>
      <c r="K67" s="113">
        <f t="shared" si="1"/>
        <v>50000</v>
      </c>
      <c r="L67" s="113">
        <f t="shared" si="1"/>
        <v>586848</v>
      </c>
      <c r="M67" s="113">
        <f t="shared" si="1"/>
        <v>19561607</v>
      </c>
      <c r="N67" s="163">
        <f t="shared" si="1"/>
        <v>25350</v>
      </c>
      <c r="O67" s="114">
        <f t="shared" si="1"/>
        <v>96768</v>
      </c>
      <c r="P67" s="151"/>
    </row>
    <row r="68" spans="1:15" ht="13.5" thickTop="1">
      <c r="A68" s="61"/>
      <c r="B68" s="62"/>
      <c r="C68" s="63"/>
      <c r="D68" s="63"/>
      <c r="E68" s="63"/>
      <c r="F68" s="74"/>
      <c r="G68" s="84"/>
      <c r="H68" s="74"/>
      <c r="I68" s="74"/>
      <c r="J68" s="74"/>
      <c r="K68" s="74"/>
      <c r="L68" s="74"/>
      <c r="M68" s="74"/>
      <c r="N68" s="65"/>
      <c r="O68" s="65"/>
    </row>
    <row r="69" spans="1:15" ht="12.75">
      <c r="A69" s="61"/>
      <c r="B69" s="62"/>
      <c r="C69" s="38"/>
      <c r="D69" s="38"/>
      <c r="E69" s="38"/>
      <c r="F69" s="74"/>
      <c r="G69" s="84"/>
      <c r="H69" s="74"/>
      <c r="I69" s="74"/>
      <c r="J69" s="74"/>
      <c r="K69" s="74"/>
      <c r="L69" s="74"/>
      <c r="M69" s="74"/>
      <c r="N69" s="65"/>
      <c r="O69" s="65"/>
    </row>
    <row r="70" spans="1:16" ht="15">
      <c r="A70" s="146"/>
      <c r="B70" s="140"/>
      <c r="C70" s="141"/>
      <c r="D70" s="88"/>
      <c r="E70" s="87"/>
      <c r="F70" s="87"/>
      <c r="G70" s="89"/>
      <c r="H70" s="87"/>
      <c r="I70" s="87"/>
      <c r="J70" s="87"/>
      <c r="K70" s="87"/>
      <c r="L70" s="87"/>
      <c r="M70" s="87"/>
      <c r="N70" s="61"/>
      <c r="O70" s="61"/>
      <c r="P70" s="61"/>
    </row>
    <row r="71" spans="1:16" ht="15">
      <c r="A71" s="146"/>
      <c r="B71" s="140"/>
      <c r="C71" s="142"/>
      <c r="D71" s="66"/>
      <c r="E71" s="66"/>
      <c r="F71" s="85"/>
      <c r="G71" s="66"/>
      <c r="H71" s="66"/>
      <c r="I71" s="66"/>
      <c r="J71" s="66"/>
      <c r="K71" s="66"/>
      <c r="L71" s="66"/>
      <c r="M71" s="85"/>
      <c r="N71" s="61"/>
      <c r="O71" s="61"/>
      <c r="P71" s="61"/>
    </row>
    <row r="72" spans="1:16" ht="15">
      <c r="A72" s="146"/>
      <c r="B72" s="140"/>
      <c r="C72" s="143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61"/>
      <c r="O72" s="61"/>
      <c r="P72" s="61"/>
    </row>
    <row r="73" spans="1:16" ht="15">
      <c r="A73" s="146"/>
      <c r="B73" s="144"/>
      <c r="C73" s="14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90"/>
      <c r="O73" s="90"/>
      <c r="P73" s="61"/>
    </row>
    <row r="74" spans="1:16" ht="12.75">
      <c r="A74" s="61"/>
      <c r="B74" s="62"/>
      <c r="C74" s="67"/>
      <c r="D74" s="68"/>
      <c r="E74" s="68"/>
      <c r="F74" s="68"/>
      <c r="G74" s="69"/>
      <c r="H74" s="68"/>
      <c r="I74" s="68"/>
      <c r="J74" s="68"/>
      <c r="K74" s="68"/>
      <c r="L74" s="68"/>
      <c r="M74" s="68"/>
      <c r="N74" s="61"/>
      <c r="O74" s="61"/>
      <c r="P74" s="61"/>
    </row>
    <row r="75" spans="1:16" ht="12.75">
      <c r="A75" s="61"/>
      <c r="B75" s="62"/>
      <c r="C75" s="32"/>
      <c r="D75" s="68"/>
      <c r="E75" s="68"/>
      <c r="F75" s="68"/>
      <c r="G75" s="91"/>
      <c r="H75" s="68"/>
      <c r="I75" s="68"/>
      <c r="J75" s="68"/>
      <c r="K75" s="68"/>
      <c r="L75" s="68"/>
      <c r="M75" s="68"/>
      <c r="N75" s="61"/>
      <c r="O75" s="61"/>
      <c r="P75" s="61"/>
    </row>
    <row r="76" spans="1:16" s="1" customFormat="1" ht="12.75">
      <c r="A76" s="17"/>
      <c r="B76" s="70"/>
      <c r="C76" s="37"/>
      <c r="D76" s="37"/>
      <c r="E76" s="37"/>
      <c r="F76" s="37"/>
      <c r="G76" s="91"/>
      <c r="H76" s="37"/>
      <c r="I76" s="37"/>
      <c r="J76" s="37"/>
      <c r="K76" s="37"/>
      <c r="L76" s="37"/>
      <c r="M76" s="37"/>
      <c r="N76" s="18"/>
      <c r="O76" s="18"/>
      <c r="P76" s="17"/>
    </row>
    <row r="77" spans="1:16" s="1" customFormat="1" ht="12.75">
      <c r="A77" s="17"/>
      <c r="B77" s="70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17"/>
      <c r="O77" s="17"/>
      <c r="P77" s="17"/>
    </row>
    <row r="78" spans="1:16" s="1" customFormat="1" ht="12.75" hidden="1">
      <c r="A78" s="17"/>
      <c r="B78" s="70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17"/>
      <c r="O78" s="17"/>
      <c r="P78" s="17"/>
    </row>
    <row r="79" spans="1:16" s="1" customFormat="1" ht="12.75">
      <c r="A79" s="17"/>
      <c r="B79" s="70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17"/>
      <c r="N79" s="17"/>
      <c r="O79" s="17"/>
      <c r="P79" s="17"/>
    </row>
    <row r="80" spans="1:16" s="1" customFormat="1" ht="12.75" hidden="1">
      <c r="A80" s="17"/>
      <c r="B80" s="70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17"/>
      <c r="O80" s="17"/>
      <c r="P80" s="17"/>
    </row>
    <row r="81" spans="1:16" s="1" customFormat="1" ht="12.75" hidden="1">
      <c r="A81" s="17"/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7"/>
      <c r="O81" s="17"/>
      <c r="P81" s="17"/>
    </row>
    <row r="82" spans="1:16" s="1" customFormat="1" ht="12.75">
      <c r="A82" s="17"/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7"/>
      <c r="O82" s="17"/>
      <c r="P82" s="17"/>
    </row>
    <row r="83" spans="1:16" s="1" customFormat="1" ht="12.75">
      <c r="A83" s="17"/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7"/>
      <c r="O83" s="17"/>
      <c r="P83" s="17"/>
    </row>
    <row r="84" spans="1:16" s="1" customFormat="1" ht="12.75">
      <c r="A84" s="17"/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7"/>
      <c r="O84" s="17"/>
      <c r="P84" s="17"/>
    </row>
    <row r="85" spans="1:16" s="1" customFormat="1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s="1" customFormat="1" ht="12.75">
      <c r="A86" s="17"/>
      <c r="B86" s="17"/>
      <c r="C86" s="17"/>
      <c r="D86" s="17"/>
      <c r="E86" s="17"/>
      <c r="F86" s="17"/>
      <c r="G86" s="17"/>
      <c r="H86" s="27"/>
      <c r="I86" s="27"/>
      <c r="J86" s="27"/>
      <c r="K86" s="27"/>
      <c r="L86" s="27"/>
      <c r="M86" s="17"/>
      <c r="N86" s="17"/>
      <c r="O86" s="17"/>
      <c r="P86" s="17"/>
    </row>
    <row r="87" spans="1:16" s="1" customFormat="1" ht="12.75">
      <c r="A87" s="17"/>
      <c r="B87" s="17"/>
      <c r="C87" s="17"/>
      <c r="D87" s="17"/>
      <c r="E87" s="47"/>
      <c r="F87" s="47"/>
      <c r="G87" s="17"/>
      <c r="H87" s="27"/>
      <c r="I87" s="27"/>
      <c r="J87" s="27"/>
      <c r="K87" s="27"/>
      <c r="L87" s="27"/>
      <c r="M87" s="17"/>
      <c r="N87" s="17"/>
      <c r="O87" s="17"/>
      <c r="P87" s="17"/>
    </row>
    <row r="88" spans="1:16" s="1" customFormat="1" ht="12.75">
      <c r="A88" s="17"/>
      <c r="B88" s="17"/>
      <c r="C88" s="17"/>
      <c r="D88" s="17"/>
      <c r="E88" s="47"/>
      <c r="F88" s="47"/>
      <c r="G88" s="17"/>
      <c r="H88" s="28"/>
      <c r="I88" s="28"/>
      <c r="J88" s="28"/>
      <c r="K88" s="28"/>
      <c r="L88" s="28"/>
      <c r="M88" s="17"/>
      <c r="N88" s="17"/>
      <c r="O88" s="17"/>
      <c r="P88" s="17"/>
    </row>
    <row r="89" spans="1:16" s="1" customFormat="1" ht="12.75">
      <c r="A89" s="17"/>
      <c r="B89" s="17"/>
      <c r="C89" s="17"/>
      <c r="D89" s="18"/>
      <c r="E89" s="18"/>
      <c r="F89" s="18"/>
      <c r="G89" s="18"/>
      <c r="H89" s="17"/>
      <c r="I89" s="17"/>
      <c r="J89" s="17"/>
      <c r="K89" s="17"/>
      <c r="L89" s="17"/>
      <c r="M89" s="17"/>
      <c r="N89" s="17"/>
      <c r="O89" s="17"/>
      <c r="P89" s="17"/>
    </row>
    <row r="90" spans="1:16" s="1" customFormat="1" ht="12.75">
      <c r="A90" s="17"/>
      <c r="B90" s="17"/>
      <c r="C90" s="17"/>
      <c r="D90" s="17"/>
      <c r="E90" s="17"/>
      <c r="F90" s="17"/>
      <c r="G90" s="17"/>
      <c r="H90" s="27"/>
      <c r="I90" s="27"/>
      <c r="J90" s="27"/>
      <c r="K90" s="27"/>
      <c r="L90" s="27"/>
      <c r="M90" s="17"/>
      <c r="N90" s="17"/>
      <c r="O90" s="17"/>
      <c r="P90" s="17"/>
    </row>
    <row r="91" spans="1:16" s="1" customFormat="1" ht="12.75">
      <c r="A91" s="17"/>
      <c r="B91" s="17"/>
      <c r="C91" s="17"/>
      <c r="D91" s="17"/>
      <c r="E91" s="17"/>
      <c r="F91" s="17"/>
      <c r="G91" s="17"/>
      <c r="H91" s="92"/>
      <c r="I91" s="92"/>
      <c r="J91" s="92"/>
      <c r="K91" s="92"/>
      <c r="L91" s="92"/>
      <c r="M91" s="17"/>
      <c r="N91" s="17"/>
      <c r="O91" s="17"/>
      <c r="P91" s="17"/>
    </row>
    <row r="92" spans="1:16" s="1" customFormat="1" ht="12.75" customHeight="1">
      <c r="A92" s="17"/>
      <c r="B92" s="17"/>
      <c r="C92" s="17"/>
      <c r="D92" s="17"/>
      <c r="E92" s="196"/>
      <c r="F92" s="196"/>
      <c r="G92" s="196"/>
      <c r="H92" s="196"/>
      <c r="I92" s="148"/>
      <c r="J92" s="148"/>
      <c r="K92" s="148"/>
      <c r="L92" s="148"/>
      <c r="M92" s="17"/>
      <c r="N92" s="17"/>
      <c r="O92" s="17"/>
      <c r="P92" s="17"/>
    </row>
    <row r="93" spans="1:16" s="1" customFormat="1" ht="12.75">
      <c r="A93" s="17"/>
      <c r="B93" s="17"/>
      <c r="C93" s="17"/>
      <c r="D93" s="17"/>
      <c r="E93" s="47"/>
      <c r="F93" s="4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s="1" customFormat="1" ht="12.75">
      <c r="A94" s="17"/>
      <c r="B94" s="17"/>
      <c r="C94" s="17"/>
      <c r="D94" s="18"/>
      <c r="E94" s="18"/>
      <c r="F94" s="18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s="1" customFormat="1" ht="12.75">
      <c r="A95" s="17"/>
      <c r="B95" s="17"/>
      <c r="C95" s="28"/>
      <c r="D95" s="28"/>
      <c r="E95" s="28"/>
      <c r="F95" s="28"/>
      <c r="G95" s="28"/>
      <c r="H95" s="17"/>
      <c r="I95" s="17"/>
      <c r="J95" s="17"/>
      <c r="K95" s="17"/>
      <c r="L95" s="17"/>
      <c r="M95" s="28"/>
      <c r="N95" s="17"/>
      <c r="O95" s="17"/>
      <c r="P95" s="17"/>
    </row>
    <row r="96" spans="1:16" s="1" customFormat="1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s="1" customFormat="1" ht="12.75">
      <c r="A97" s="17"/>
      <c r="B97" s="93"/>
      <c r="C97" s="17"/>
      <c r="D97" s="17"/>
      <c r="E97" s="18"/>
      <c r="F97" s="92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="1" customFormat="1" ht="12.75"/>
    <row r="99" spans="4:13" s="1" customFormat="1" ht="12.75"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="1" customFormat="1" ht="12.75"/>
    <row r="101" s="1" customFormat="1" ht="12.75"/>
    <row r="102" spans="3:13" s="1" customFormat="1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3:13" s="1" customFormat="1" ht="12.7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3:13" s="1" customFormat="1" ht="12.7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3:13" s="1" customFormat="1" ht="12.7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3:13" s="1" customFormat="1" ht="12.7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3:13" s="1" customFormat="1" ht="12.7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3:13" s="1" customFormat="1" ht="12.7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3:13" s="1" customFormat="1" ht="12.7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3:13" s="1" customFormat="1" ht="12.7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3:13" s="1" customFormat="1" ht="12.7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3:13" s="1" customFormat="1" ht="12.7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3:13" s="1" customFormat="1" ht="12.7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3:13" s="1" customFormat="1" ht="12.7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</sheetData>
  <sheetProtection password="CC6B" sheet="1"/>
  <mergeCells count="11">
    <mergeCell ref="N4:N5"/>
    <mergeCell ref="O4:O5"/>
    <mergeCell ref="E92:H92"/>
    <mergeCell ref="A1:O1"/>
    <mergeCell ref="A2:O2"/>
    <mergeCell ref="A4:A5"/>
    <mergeCell ref="B4:B5"/>
    <mergeCell ref="C4:C5"/>
    <mergeCell ref="D4:D5"/>
    <mergeCell ref="E4:E5"/>
    <mergeCell ref="M4:M5"/>
  </mergeCells>
  <printOptions/>
  <pageMargins left="0.14" right="0.14" top="0.18" bottom="0.3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49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4.00390625" style="56" customWidth="1"/>
    <col min="2" max="2" width="34.57421875" style="56" customWidth="1"/>
    <col min="3" max="3" width="12.57421875" style="57" customWidth="1"/>
    <col min="4" max="4" width="11.8515625" style="57" hidden="1" customWidth="1"/>
    <col min="5" max="6" width="10.57421875" style="57" hidden="1" customWidth="1"/>
    <col min="7" max="7" width="16.7109375" style="57" customWidth="1"/>
    <col min="8" max="8" width="17.28125" style="56" customWidth="1"/>
    <col min="9" max="16384" width="9.140625" style="56" customWidth="1"/>
  </cols>
  <sheetData>
    <row r="1" spans="1:9" ht="21" customHeight="1">
      <c r="A1" s="197" t="s">
        <v>74</v>
      </c>
      <c r="B1" s="197"/>
      <c r="C1" s="197"/>
      <c r="D1" s="197"/>
      <c r="E1" s="197"/>
      <c r="F1" s="197"/>
      <c r="G1" s="197"/>
      <c r="H1" s="197"/>
      <c r="I1" s="55"/>
    </row>
    <row r="2" spans="1:9" ht="67.5" customHeight="1">
      <c r="A2" s="208" t="s">
        <v>182</v>
      </c>
      <c r="B2" s="208"/>
      <c r="C2" s="208"/>
      <c r="D2" s="208"/>
      <c r="E2" s="208"/>
      <c r="F2" s="208"/>
      <c r="G2" s="208"/>
      <c r="H2" s="208"/>
      <c r="I2" s="105"/>
    </row>
    <row r="3" s="59" customFormat="1" ht="12.75"/>
    <row r="4" spans="1:8" ht="24" customHeight="1" thickBot="1">
      <c r="A4" s="83"/>
      <c r="B4" s="83"/>
      <c r="C4" s="82"/>
      <c r="D4" s="82"/>
      <c r="E4" s="82"/>
      <c r="F4" s="82"/>
      <c r="G4" s="44"/>
      <c r="H4" s="65"/>
    </row>
    <row r="5" spans="1:10" ht="78.75" customHeight="1" thickBot="1" thickTop="1">
      <c r="A5" s="106" t="s">
        <v>0</v>
      </c>
      <c r="B5" s="107" t="s">
        <v>155</v>
      </c>
      <c r="C5" s="107" t="s">
        <v>161</v>
      </c>
      <c r="D5" s="108" t="s">
        <v>70</v>
      </c>
      <c r="E5" s="108" t="s">
        <v>71</v>
      </c>
      <c r="F5" s="108" t="s">
        <v>72</v>
      </c>
      <c r="G5" s="109" t="s">
        <v>64</v>
      </c>
      <c r="H5" s="179" t="s">
        <v>163</v>
      </c>
      <c r="J5" s="57"/>
    </row>
    <row r="6" spans="1:8" ht="15" customHeight="1" thickTop="1">
      <c r="A6" s="128">
        <v>1</v>
      </c>
      <c r="B6" s="132" t="s">
        <v>137</v>
      </c>
      <c r="C6" s="129">
        <v>15</v>
      </c>
      <c r="D6" s="129">
        <v>95013</v>
      </c>
      <c r="E6" s="130"/>
      <c r="F6" s="130"/>
      <c r="G6" s="158">
        <v>73590</v>
      </c>
      <c r="H6" s="180"/>
    </row>
    <row r="7" spans="1:8" ht="14.25" customHeight="1">
      <c r="A7" s="131">
        <v>2</v>
      </c>
      <c r="B7" s="132" t="s">
        <v>106</v>
      </c>
      <c r="C7" s="132">
        <v>23</v>
      </c>
      <c r="D7" s="132">
        <v>82620</v>
      </c>
      <c r="E7" s="132"/>
      <c r="F7" s="132"/>
      <c r="G7" s="137">
        <v>112838</v>
      </c>
      <c r="H7" s="180">
        <v>1512</v>
      </c>
    </row>
    <row r="8" spans="1:8" s="95" customFormat="1" ht="22.5" customHeight="1" thickBot="1">
      <c r="A8" s="110"/>
      <c r="B8" s="111" t="s">
        <v>73</v>
      </c>
      <c r="C8" s="112">
        <f>SUM(C6:C7)</f>
        <v>38</v>
      </c>
      <c r="D8" s="112">
        <v>177633</v>
      </c>
      <c r="E8" s="112"/>
      <c r="F8" s="112"/>
      <c r="G8" s="138">
        <f>SUM(G6:G7)</f>
        <v>186428</v>
      </c>
      <c r="H8" s="182">
        <f>SUM(H6:H7)</f>
        <v>1512</v>
      </c>
    </row>
    <row r="9" spans="1:8" ht="13.5" thickTop="1">
      <c r="A9" s="61"/>
      <c r="B9" s="62"/>
      <c r="C9" s="67"/>
      <c r="D9" s="68"/>
      <c r="E9" s="69"/>
      <c r="F9" s="68"/>
      <c r="G9" s="68"/>
      <c r="H9" s="65"/>
    </row>
    <row r="10" spans="1:8" ht="12.75">
      <c r="A10" s="61"/>
      <c r="B10" s="62"/>
      <c r="C10" s="38"/>
      <c r="D10" s="68"/>
      <c r="E10" s="64"/>
      <c r="F10" s="68"/>
      <c r="G10" s="68"/>
      <c r="H10" s="65"/>
    </row>
    <row r="11" spans="1:7" s="1" customFormat="1" ht="12.75">
      <c r="A11" s="17"/>
      <c r="B11" s="70"/>
      <c r="C11" s="37"/>
      <c r="D11" s="37"/>
      <c r="E11" s="64"/>
      <c r="F11" s="37"/>
      <c r="G11" s="37"/>
    </row>
    <row r="12" spans="1:7" s="1" customFormat="1" ht="12.75">
      <c r="A12" s="17"/>
      <c r="B12" s="70"/>
      <c r="C12" s="37"/>
      <c r="D12" s="37"/>
      <c r="E12" s="37"/>
      <c r="F12" s="37"/>
      <c r="G12" s="37"/>
    </row>
    <row r="13" spans="1:7" s="1" customFormat="1" ht="12.75" hidden="1">
      <c r="A13" s="17"/>
      <c r="B13" s="70"/>
      <c r="C13" s="37"/>
      <c r="D13" s="37"/>
      <c r="E13" s="37"/>
      <c r="F13" s="37"/>
      <c r="G13" s="37"/>
    </row>
    <row r="14" spans="1:6" s="1" customFormat="1" ht="12.75">
      <c r="A14" s="17"/>
      <c r="B14" s="70"/>
      <c r="C14" s="37"/>
      <c r="D14" s="37"/>
      <c r="E14" s="37"/>
      <c r="F14" s="37"/>
    </row>
    <row r="15" spans="1:7" s="1" customFormat="1" ht="12.75" hidden="1">
      <c r="A15" s="17"/>
      <c r="B15" s="70"/>
      <c r="C15" s="37"/>
      <c r="D15" s="37"/>
      <c r="E15" s="37"/>
      <c r="F15" s="37"/>
      <c r="G15" s="37"/>
    </row>
    <row r="16" spans="3:7" s="1" customFormat="1" ht="12.75" hidden="1">
      <c r="C16" s="20"/>
      <c r="D16" s="4"/>
      <c r="E16" s="4"/>
      <c r="F16" s="4"/>
      <c r="G16" s="4"/>
    </row>
    <row r="17" spans="3:7" s="1" customFormat="1" ht="12.75">
      <c r="C17" s="20"/>
      <c r="D17" s="4"/>
      <c r="E17" s="4"/>
      <c r="F17" s="4"/>
      <c r="G17" s="4"/>
    </row>
    <row r="18" spans="3:7" s="1" customFormat="1" ht="12.75">
      <c r="C18" s="20"/>
      <c r="D18" s="4"/>
      <c r="E18" s="4"/>
      <c r="F18" s="4"/>
      <c r="G18" s="4"/>
    </row>
    <row r="19" spans="3:7" s="1" customFormat="1" ht="12.75">
      <c r="C19" s="20"/>
      <c r="D19" s="4"/>
      <c r="E19" s="4"/>
      <c r="F19" s="4"/>
      <c r="G19" s="4"/>
    </row>
    <row r="20" s="1" customFormat="1" ht="12.75">
      <c r="C20" s="10"/>
    </row>
    <row r="21" spans="3:6" s="1" customFormat="1" ht="12.75">
      <c r="C21" s="10"/>
      <c r="F21" s="2"/>
    </row>
    <row r="22" spans="3:6" s="1" customFormat="1" ht="13.5" thickBot="1">
      <c r="C22" s="10"/>
      <c r="D22" s="71"/>
      <c r="F22" s="2"/>
    </row>
    <row r="23" spans="3:6" s="1" customFormat="1" ht="13.5" thickBot="1">
      <c r="C23" s="10"/>
      <c r="D23" s="71"/>
      <c r="F23" s="72"/>
    </row>
    <row r="24" spans="3:5" s="1" customFormat="1" ht="12.75">
      <c r="C24" s="10"/>
      <c r="D24" s="4"/>
      <c r="E24" s="4"/>
    </row>
    <row r="25" spans="3:6" s="1" customFormat="1" ht="12.75">
      <c r="C25" s="10"/>
      <c r="F25" s="2"/>
    </row>
    <row r="26" spans="3:6" s="1" customFormat="1" ht="12.75">
      <c r="C26" s="10"/>
      <c r="F26" s="73"/>
    </row>
    <row r="27" spans="3:6" s="1" customFormat="1" ht="12.75" customHeight="1">
      <c r="C27" s="10"/>
      <c r="D27" s="207"/>
      <c r="E27" s="207"/>
      <c r="F27" s="207"/>
    </row>
    <row r="28" spans="3:4" s="1" customFormat="1" ht="12.75">
      <c r="C28" s="10"/>
      <c r="D28" s="71"/>
    </row>
    <row r="29" spans="3:4" s="1" customFormat="1" ht="12.75">
      <c r="C29" s="10"/>
      <c r="D29" s="4"/>
    </row>
    <row r="30" spans="3:7" s="1" customFormat="1" ht="12.75">
      <c r="C30" s="21"/>
      <c r="D30" s="21"/>
      <c r="E30" s="21"/>
      <c r="G30" s="5"/>
    </row>
    <row r="31" s="1" customFormat="1" ht="12.75">
      <c r="C31" s="10"/>
    </row>
    <row r="32" spans="2:4" s="1" customFormat="1" ht="12.75">
      <c r="B32" s="16"/>
      <c r="D32" s="73"/>
    </row>
    <row r="33" s="1" customFormat="1" ht="12.75"/>
    <row r="34" spans="4:7" s="1" customFormat="1" ht="12.75">
      <c r="D34" s="4"/>
      <c r="E34" s="4"/>
      <c r="F34" s="4"/>
      <c r="G34" s="4"/>
    </row>
    <row r="35" s="1" customFormat="1" ht="12.75"/>
    <row r="36" s="1" customFormat="1" ht="12.75"/>
    <row r="37" spans="3:7" s="1" customFormat="1" ht="12.75">
      <c r="C37" s="5"/>
      <c r="D37" s="5"/>
      <c r="E37" s="5"/>
      <c r="F37" s="5"/>
      <c r="G37" s="5"/>
    </row>
    <row r="38" spans="3:7" s="1" customFormat="1" ht="12.75">
      <c r="C38" s="6"/>
      <c r="D38" s="6"/>
      <c r="E38" s="6"/>
      <c r="F38" s="6"/>
      <c r="G38" s="6"/>
    </row>
    <row r="39" spans="3:7" s="1" customFormat="1" ht="12.75">
      <c r="C39" s="6"/>
      <c r="D39" s="6"/>
      <c r="E39" s="6"/>
      <c r="F39" s="6"/>
      <c r="G39" s="6"/>
    </row>
    <row r="40" spans="3:7" s="1" customFormat="1" ht="12.75">
      <c r="C40" s="6"/>
      <c r="D40" s="6"/>
      <c r="E40" s="6"/>
      <c r="F40" s="6"/>
      <c r="G40" s="6"/>
    </row>
    <row r="41" spans="3:7" s="1" customFormat="1" ht="12.75">
      <c r="C41" s="6"/>
      <c r="D41" s="6"/>
      <c r="E41" s="6"/>
      <c r="F41" s="6"/>
      <c r="G41" s="6"/>
    </row>
    <row r="42" spans="3:7" s="1" customFormat="1" ht="12.75">
      <c r="C42" s="6"/>
      <c r="D42" s="6"/>
      <c r="E42" s="6"/>
      <c r="F42" s="6"/>
      <c r="G42" s="6"/>
    </row>
    <row r="43" spans="3:7" s="1" customFormat="1" ht="12.75">
      <c r="C43" s="6"/>
      <c r="D43" s="6"/>
      <c r="E43" s="6"/>
      <c r="F43" s="6"/>
      <c r="G43" s="6"/>
    </row>
    <row r="44" spans="3:7" s="1" customFormat="1" ht="12.75">
      <c r="C44" s="6"/>
      <c r="D44" s="6"/>
      <c r="E44" s="6"/>
      <c r="F44" s="6"/>
      <c r="G44" s="6"/>
    </row>
    <row r="45" spans="3:7" s="1" customFormat="1" ht="12.75">
      <c r="C45" s="6"/>
      <c r="D45" s="6"/>
      <c r="E45" s="6"/>
      <c r="F45" s="6"/>
      <c r="G45" s="6"/>
    </row>
    <row r="46" spans="3:7" s="1" customFormat="1" ht="12.75">
      <c r="C46" s="6"/>
      <c r="D46" s="6"/>
      <c r="E46" s="6"/>
      <c r="F46" s="6"/>
      <c r="G46" s="6"/>
    </row>
    <row r="47" spans="3:7" s="1" customFormat="1" ht="12.75">
      <c r="C47" s="6"/>
      <c r="D47" s="6"/>
      <c r="E47" s="6"/>
      <c r="F47" s="6"/>
      <c r="G47" s="6"/>
    </row>
    <row r="48" spans="3:7" s="1" customFormat="1" ht="12.75">
      <c r="C48" s="6"/>
      <c r="D48" s="6"/>
      <c r="E48" s="6"/>
      <c r="F48" s="6"/>
      <c r="G48" s="6"/>
    </row>
    <row r="49" spans="3:7" s="1" customFormat="1" ht="12.75">
      <c r="C49" s="6"/>
      <c r="D49" s="6"/>
      <c r="E49" s="6"/>
      <c r="F49" s="6"/>
      <c r="G49" s="6"/>
    </row>
  </sheetData>
  <sheetProtection password="CC6B" sheet="1"/>
  <mergeCells count="3">
    <mergeCell ref="D27:F27"/>
    <mergeCell ref="A2:H2"/>
    <mergeCell ref="A1:H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47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6.57421875" style="1" customWidth="1"/>
    <col min="2" max="2" width="26.421875" style="1" customWidth="1"/>
    <col min="3" max="3" width="9.00390625" style="1" customWidth="1"/>
    <col min="4" max="5" width="9.140625" style="1" customWidth="1"/>
    <col min="6" max="6" width="10.8515625" style="1" customWidth="1"/>
    <col min="7" max="8" width="10.28125" style="1" customWidth="1"/>
    <col min="9" max="9" width="12.8515625" style="1" customWidth="1"/>
    <col min="10" max="10" width="16.140625" style="1" customWidth="1"/>
    <col min="11" max="11" width="14.28125" style="1" customWidth="1"/>
    <col min="12" max="16384" width="9.140625" style="1" customWidth="1"/>
  </cols>
  <sheetData>
    <row r="1" spans="1:18" ht="30" customHeight="1">
      <c r="A1" s="197" t="s">
        <v>74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55"/>
      <c r="M1" s="55"/>
      <c r="N1" s="55"/>
      <c r="O1" s="55"/>
      <c r="P1" s="55"/>
      <c r="Q1" s="55"/>
      <c r="R1" s="55"/>
    </row>
    <row r="2" spans="1:11" ht="58.5" customHeight="1">
      <c r="A2" s="209" t="s">
        <v>187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3" ht="12.75">
      <c r="A3" s="42"/>
      <c r="B3" s="42"/>
      <c r="C3" s="39"/>
      <c r="D3" s="39"/>
      <c r="E3" s="39"/>
      <c r="F3" s="39"/>
      <c r="G3" s="39"/>
      <c r="H3" s="39"/>
      <c r="I3" s="39"/>
      <c r="J3" s="3"/>
      <c r="M3" s="10"/>
    </row>
    <row r="4" spans="1:10" ht="12.75">
      <c r="A4" s="42"/>
      <c r="B4" s="42"/>
      <c r="C4" s="39"/>
      <c r="D4" s="39"/>
      <c r="E4" s="39"/>
      <c r="F4" s="39"/>
      <c r="G4" s="39"/>
      <c r="H4" s="39"/>
      <c r="I4" s="39"/>
      <c r="J4" s="3"/>
    </row>
    <row r="5" spans="1:16" ht="13.5" thickBot="1">
      <c r="A5" s="155"/>
      <c r="B5" s="155"/>
      <c r="C5" s="156"/>
      <c r="D5" s="156"/>
      <c r="E5" s="156"/>
      <c r="F5" s="156"/>
      <c r="G5" s="156"/>
      <c r="H5" s="156"/>
      <c r="I5" s="156"/>
      <c r="J5" s="4"/>
      <c r="K5" s="10"/>
      <c r="P5" s="17"/>
    </row>
    <row r="6" spans="1:16" ht="93" customHeight="1" thickBot="1" thickTop="1">
      <c r="A6" s="106" t="s">
        <v>0</v>
      </c>
      <c r="B6" s="152" t="s">
        <v>156</v>
      </c>
      <c r="C6" s="107" t="s">
        <v>165</v>
      </c>
      <c r="D6" s="107" t="s">
        <v>166</v>
      </c>
      <c r="E6" s="107" t="s">
        <v>183</v>
      </c>
      <c r="F6" s="116" t="s">
        <v>167</v>
      </c>
      <c r="G6" s="177" t="s">
        <v>168</v>
      </c>
      <c r="H6" s="177" t="s">
        <v>184</v>
      </c>
      <c r="I6" s="177" t="s">
        <v>169</v>
      </c>
      <c r="J6" s="109" t="s">
        <v>64</v>
      </c>
      <c r="K6" s="179" t="s">
        <v>163</v>
      </c>
      <c r="M6" s="147"/>
      <c r="P6" s="178"/>
    </row>
    <row r="7" spans="1:16" ht="13.5" thickTop="1">
      <c r="A7" s="117">
        <v>1</v>
      </c>
      <c r="B7" s="122" t="s">
        <v>140</v>
      </c>
      <c r="C7" s="118">
        <v>30</v>
      </c>
      <c r="D7" s="118"/>
      <c r="E7" s="118"/>
      <c r="F7" s="118">
        <v>29606</v>
      </c>
      <c r="G7" s="176"/>
      <c r="H7" s="176"/>
      <c r="I7" s="176">
        <v>604</v>
      </c>
      <c r="J7" s="119">
        <f>SUM(F7:I7)</f>
        <v>30210</v>
      </c>
      <c r="K7" s="180">
        <v>2925</v>
      </c>
      <c r="M7" s="238"/>
      <c r="P7" s="178"/>
    </row>
    <row r="8" spans="1:13" ht="12.75">
      <c r="A8" s="117">
        <v>2</v>
      </c>
      <c r="B8" s="122" t="s">
        <v>141</v>
      </c>
      <c r="C8" s="118">
        <v>19</v>
      </c>
      <c r="D8" s="118"/>
      <c r="E8" s="118"/>
      <c r="F8" s="118">
        <v>18750</v>
      </c>
      <c r="G8" s="176"/>
      <c r="H8" s="176"/>
      <c r="I8" s="176">
        <v>383</v>
      </c>
      <c r="J8" s="119">
        <f>SUM(F8:I8)</f>
        <v>19133</v>
      </c>
      <c r="K8" s="180">
        <v>1887</v>
      </c>
      <c r="M8" s="238"/>
    </row>
    <row r="9" spans="1:14" ht="12.75">
      <c r="A9" s="117">
        <v>3</v>
      </c>
      <c r="B9" s="122" t="s">
        <v>142</v>
      </c>
      <c r="C9" s="122">
        <v>23</v>
      </c>
      <c r="D9" s="122"/>
      <c r="E9" s="122"/>
      <c r="F9" s="122">
        <v>22698</v>
      </c>
      <c r="G9" s="176"/>
      <c r="H9" s="176"/>
      <c r="I9" s="176">
        <v>463</v>
      </c>
      <c r="J9" s="119">
        <f>SUM(F9:I9)</f>
        <v>23161</v>
      </c>
      <c r="K9" s="181">
        <v>2076</v>
      </c>
      <c r="M9" s="238"/>
      <c r="N9" s="10"/>
    </row>
    <row r="10" spans="1:13" ht="12.75">
      <c r="A10" s="117">
        <v>4</v>
      </c>
      <c r="B10" s="122" t="s">
        <v>157</v>
      </c>
      <c r="C10" s="122"/>
      <c r="D10" s="122">
        <v>38</v>
      </c>
      <c r="E10" s="122">
        <v>1</v>
      </c>
      <c r="F10" s="122">
        <v>0</v>
      </c>
      <c r="G10" s="176">
        <v>71203</v>
      </c>
      <c r="H10" s="176">
        <v>1669</v>
      </c>
      <c r="I10" s="176">
        <v>1453</v>
      </c>
      <c r="J10" s="119">
        <f>SUM(F10:I10)</f>
        <v>74325</v>
      </c>
      <c r="K10" s="181">
        <v>3775</v>
      </c>
      <c r="M10" s="238"/>
    </row>
    <row r="11" spans="1:13" ht="12.75">
      <c r="A11" s="117">
        <v>5</v>
      </c>
      <c r="B11" s="122" t="s">
        <v>143</v>
      </c>
      <c r="C11" s="122">
        <v>143</v>
      </c>
      <c r="D11" s="122"/>
      <c r="E11" s="122"/>
      <c r="F11" s="122">
        <v>141121</v>
      </c>
      <c r="G11" s="176"/>
      <c r="H11" s="176"/>
      <c r="I11" s="176">
        <v>2880</v>
      </c>
      <c r="J11" s="119">
        <f>SUM(F11:I11)</f>
        <v>144001</v>
      </c>
      <c r="K11" s="181"/>
      <c r="M11" s="238"/>
    </row>
    <row r="12" spans="1:13" ht="12.75">
      <c r="A12" s="117">
        <v>6</v>
      </c>
      <c r="B12" s="122" t="s">
        <v>153</v>
      </c>
      <c r="C12" s="122"/>
      <c r="D12" s="122">
        <v>64</v>
      </c>
      <c r="E12" s="122"/>
      <c r="F12" s="122"/>
      <c r="G12" s="176">
        <v>119921</v>
      </c>
      <c r="H12" s="176"/>
      <c r="I12" s="176">
        <v>2447</v>
      </c>
      <c r="J12" s="119">
        <f>SUM(F12:I12)</f>
        <v>122368</v>
      </c>
      <c r="K12" s="181">
        <v>5945</v>
      </c>
      <c r="M12" s="238"/>
    </row>
    <row r="13" spans="1:13" ht="12.75">
      <c r="A13" s="117">
        <v>7</v>
      </c>
      <c r="B13" s="121" t="s">
        <v>144</v>
      </c>
      <c r="C13" s="122">
        <v>116</v>
      </c>
      <c r="D13" s="122"/>
      <c r="E13" s="122"/>
      <c r="F13" s="122">
        <v>114476</v>
      </c>
      <c r="G13" s="176"/>
      <c r="H13" s="176"/>
      <c r="I13" s="176">
        <v>2336</v>
      </c>
      <c r="J13" s="119">
        <f>SUM(F13:I13)</f>
        <v>116812</v>
      </c>
      <c r="K13" s="181">
        <v>11230</v>
      </c>
      <c r="M13" s="238"/>
    </row>
    <row r="14" spans="1:13" ht="12.75">
      <c r="A14" s="117">
        <v>8</v>
      </c>
      <c r="B14" s="121" t="s">
        <v>145</v>
      </c>
      <c r="C14" s="122">
        <v>175</v>
      </c>
      <c r="D14" s="122"/>
      <c r="E14" s="122"/>
      <c r="F14" s="122">
        <v>172701</v>
      </c>
      <c r="G14" s="176"/>
      <c r="H14" s="176"/>
      <c r="I14" s="176">
        <v>3524</v>
      </c>
      <c r="J14" s="119">
        <f>SUM(F14:I14)</f>
        <v>176225</v>
      </c>
      <c r="K14" s="181">
        <v>16987</v>
      </c>
      <c r="M14" s="238"/>
    </row>
    <row r="15" spans="1:13" ht="12.75">
      <c r="A15" s="117">
        <v>9</v>
      </c>
      <c r="B15" s="121" t="s">
        <v>146</v>
      </c>
      <c r="C15" s="122">
        <v>111</v>
      </c>
      <c r="D15" s="122"/>
      <c r="E15" s="122"/>
      <c r="F15" s="122">
        <v>109541</v>
      </c>
      <c r="G15" s="176"/>
      <c r="H15" s="176"/>
      <c r="I15" s="176">
        <v>2236</v>
      </c>
      <c r="J15" s="119">
        <f>SUM(F15:I15)</f>
        <v>111777</v>
      </c>
      <c r="K15" s="181">
        <v>10192</v>
      </c>
      <c r="M15" s="238"/>
    </row>
    <row r="16" spans="1:13" ht="12.75">
      <c r="A16" s="117">
        <v>10</v>
      </c>
      <c r="B16" s="121" t="s">
        <v>147</v>
      </c>
      <c r="C16" s="122">
        <v>21</v>
      </c>
      <c r="D16" s="122"/>
      <c r="E16" s="122"/>
      <c r="F16" s="122">
        <v>20724</v>
      </c>
      <c r="G16" s="176"/>
      <c r="H16" s="176"/>
      <c r="I16" s="176">
        <v>423</v>
      </c>
      <c r="J16" s="119">
        <f>SUM(F16:I16)</f>
        <v>21147</v>
      </c>
      <c r="K16" s="181">
        <v>1887</v>
      </c>
      <c r="M16" s="238"/>
    </row>
    <row r="17" spans="1:13" ht="12.75">
      <c r="A17" s="117">
        <v>11</v>
      </c>
      <c r="B17" s="121" t="s">
        <v>148</v>
      </c>
      <c r="C17" s="122">
        <v>43</v>
      </c>
      <c r="D17" s="122"/>
      <c r="E17" s="122"/>
      <c r="F17" s="122">
        <v>42435</v>
      </c>
      <c r="G17" s="176"/>
      <c r="H17" s="176"/>
      <c r="I17" s="176">
        <v>866</v>
      </c>
      <c r="J17" s="119">
        <f>SUM(F17:I17)</f>
        <v>43301</v>
      </c>
      <c r="K17" s="181">
        <v>3964</v>
      </c>
      <c r="M17" s="238"/>
    </row>
    <row r="18" spans="1:13" ht="12.75">
      <c r="A18" s="117">
        <v>12</v>
      </c>
      <c r="B18" s="121" t="s">
        <v>149</v>
      </c>
      <c r="C18" s="122">
        <v>147</v>
      </c>
      <c r="D18" s="122"/>
      <c r="E18" s="122"/>
      <c r="F18" s="122">
        <v>145068</v>
      </c>
      <c r="G18" s="176"/>
      <c r="H18" s="176"/>
      <c r="I18" s="176">
        <v>2961</v>
      </c>
      <c r="J18" s="119">
        <f>SUM(F18:I18)</f>
        <v>148029</v>
      </c>
      <c r="K18" s="181">
        <v>13872</v>
      </c>
      <c r="M18" s="238"/>
    </row>
    <row r="19" spans="1:13" ht="12.75">
      <c r="A19" s="117">
        <v>13</v>
      </c>
      <c r="B19" s="121" t="s">
        <v>150</v>
      </c>
      <c r="C19" s="122">
        <v>15</v>
      </c>
      <c r="D19" s="122"/>
      <c r="E19" s="122"/>
      <c r="F19" s="122">
        <v>14803</v>
      </c>
      <c r="G19" s="176"/>
      <c r="H19" s="176"/>
      <c r="I19" s="176">
        <v>302</v>
      </c>
      <c r="J19" s="119">
        <f>SUM(F19:I19)</f>
        <v>15105</v>
      </c>
      <c r="K19" s="181">
        <v>1321</v>
      </c>
      <c r="M19" s="238"/>
    </row>
    <row r="20" spans="1:13" ht="12.75">
      <c r="A20" s="117">
        <v>14</v>
      </c>
      <c r="B20" s="121" t="s">
        <v>164</v>
      </c>
      <c r="C20" s="122"/>
      <c r="D20" s="122">
        <v>16</v>
      </c>
      <c r="E20" s="122"/>
      <c r="F20" s="122"/>
      <c r="G20" s="176">
        <v>29980</v>
      </c>
      <c r="H20" s="176"/>
      <c r="I20" s="176">
        <v>612</v>
      </c>
      <c r="J20" s="119">
        <f>SUM(F20:I20)</f>
        <v>30592</v>
      </c>
      <c r="K20" s="181">
        <v>1604</v>
      </c>
      <c r="M20" s="238"/>
    </row>
    <row r="21" spans="1:13" ht="12.75">
      <c r="A21" s="117">
        <v>15</v>
      </c>
      <c r="B21" s="122" t="s">
        <v>151</v>
      </c>
      <c r="C21" s="122">
        <v>19</v>
      </c>
      <c r="D21" s="122"/>
      <c r="E21" s="122"/>
      <c r="F21" s="122">
        <v>18750</v>
      </c>
      <c r="G21" s="176"/>
      <c r="H21" s="176"/>
      <c r="I21" s="176">
        <v>383</v>
      </c>
      <c r="J21" s="119">
        <f>SUM(F21:I21)</f>
        <v>19133</v>
      </c>
      <c r="K21" s="181">
        <v>1604</v>
      </c>
      <c r="M21" s="238"/>
    </row>
    <row r="22" spans="1:13" ht="12.75">
      <c r="A22" s="117">
        <v>16</v>
      </c>
      <c r="B22" s="122" t="s">
        <v>42</v>
      </c>
      <c r="C22" s="122">
        <v>16</v>
      </c>
      <c r="D22" s="122"/>
      <c r="E22" s="122"/>
      <c r="F22" s="122">
        <v>15790</v>
      </c>
      <c r="G22" s="176"/>
      <c r="H22" s="176"/>
      <c r="I22" s="176">
        <v>322</v>
      </c>
      <c r="J22" s="119">
        <f>SUM(F22:I22)</f>
        <v>16112</v>
      </c>
      <c r="K22" s="181">
        <v>1416</v>
      </c>
      <c r="M22" s="238"/>
    </row>
    <row r="23" spans="1:13" ht="12.75">
      <c r="A23" s="117">
        <v>17</v>
      </c>
      <c r="B23" s="122" t="s">
        <v>46</v>
      </c>
      <c r="C23" s="122"/>
      <c r="D23" s="122">
        <v>47</v>
      </c>
      <c r="E23" s="122"/>
      <c r="F23" s="122"/>
      <c r="G23" s="176">
        <v>88067</v>
      </c>
      <c r="H23" s="176"/>
      <c r="I23" s="176">
        <v>1797</v>
      </c>
      <c r="J23" s="119">
        <f>SUM(F23:I23)</f>
        <v>89864</v>
      </c>
      <c r="K23" s="181">
        <v>4341</v>
      </c>
      <c r="M23" s="238"/>
    </row>
    <row r="24" spans="1:13" s="115" customFormat="1" ht="22.5" customHeight="1" thickBot="1">
      <c r="A24" s="210" t="s">
        <v>67</v>
      </c>
      <c r="B24" s="211"/>
      <c r="C24" s="98">
        <f>SUM(C7:C23)</f>
        <v>878</v>
      </c>
      <c r="D24" s="98">
        <f>SUM(D7:D23)</f>
        <v>165</v>
      </c>
      <c r="E24" s="98">
        <f>SUM(E7:E23)</f>
        <v>1</v>
      </c>
      <c r="F24" s="98">
        <f>SUM(F7:F23)</f>
        <v>866463</v>
      </c>
      <c r="G24" s="98">
        <f>SUM(G7:G23)</f>
        <v>309171</v>
      </c>
      <c r="H24" s="98"/>
      <c r="I24" s="98">
        <f>SUM(I7:I23)</f>
        <v>23992</v>
      </c>
      <c r="J24" s="99">
        <f>SUM(J7:J23)</f>
        <v>1201295</v>
      </c>
      <c r="K24" s="182">
        <f>SUM(K7:K23)</f>
        <v>85026</v>
      </c>
      <c r="M24" s="238"/>
    </row>
    <row r="25" spans="1:11" ht="13.5" thickTop="1">
      <c r="A25" s="17"/>
      <c r="B25" s="70"/>
      <c r="C25" s="14"/>
      <c r="D25" s="14"/>
      <c r="E25" s="14"/>
      <c r="F25" s="14"/>
      <c r="G25" s="14"/>
      <c r="H25" s="14"/>
      <c r="I25" s="14"/>
      <c r="J25" s="35"/>
      <c r="K25" s="14"/>
    </row>
    <row r="26" spans="1:11" ht="15">
      <c r="A26" s="146"/>
      <c r="B26" s="140"/>
      <c r="C26" s="141"/>
      <c r="D26" s="141"/>
      <c r="E26" s="141"/>
      <c r="F26" s="88"/>
      <c r="G26" s="88"/>
      <c r="H26" s="88"/>
      <c r="I26" s="88"/>
      <c r="J26" s="141"/>
      <c r="K26" s="10"/>
    </row>
    <row r="27" spans="1:10" ht="15">
      <c r="A27" s="146"/>
      <c r="B27" s="140"/>
      <c r="C27" s="141"/>
      <c r="D27" s="141"/>
      <c r="E27" s="141"/>
      <c r="F27" s="88"/>
      <c r="G27" s="88"/>
      <c r="H27" s="88"/>
      <c r="I27" s="88"/>
      <c r="J27" s="141"/>
    </row>
    <row r="28" spans="1:11" ht="12.75">
      <c r="A28" s="10"/>
      <c r="B28" s="10"/>
      <c r="C28" s="23"/>
      <c r="D28" s="23"/>
      <c r="E28" s="23"/>
      <c r="F28" s="10"/>
      <c r="G28" s="10"/>
      <c r="H28" s="10"/>
      <c r="I28" s="10"/>
      <c r="J28" s="22"/>
      <c r="K28" s="75"/>
    </row>
    <row r="29" spans="1:11" ht="12.75">
      <c r="A29" s="10"/>
      <c r="B29" s="10"/>
      <c r="C29" s="23"/>
      <c r="D29" s="23"/>
      <c r="E29" s="23"/>
      <c r="F29" s="10"/>
      <c r="G29" s="10"/>
      <c r="H29" s="10"/>
      <c r="I29" s="10"/>
      <c r="J29" s="22"/>
      <c r="K29" s="76"/>
    </row>
    <row r="30" spans="1:11" ht="12.75">
      <c r="A30" s="10"/>
      <c r="B30" s="10"/>
      <c r="C30" s="36"/>
      <c r="D30" s="36"/>
      <c r="E30" s="36"/>
      <c r="F30" s="10"/>
      <c r="G30" s="10"/>
      <c r="H30" s="10"/>
      <c r="I30" s="10"/>
      <c r="J30" s="38"/>
      <c r="K30" s="75"/>
    </row>
    <row r="31" spans="1:11" ht="12.75">
      <c r="A31" s="10"/>
      <c r="B31" s="10"/>
      <c r="C31" s="10"/>
      <c r="D31" s="10"/>
      <c r="E31" s="10"/>
      <c r="F31" s="10"/>
      <c r="G31" s="10"/>
      <c r="H31" s="10"/>
      <c r="I31" s="10"/>
      <c r="J31" s="79"/>
      <c r="K31" s="76"/>
    </row>
    <row r="32" spans="1:11" ht="12.75">
      <c r="A32" s="10"/>
      <c r="B32" s="10"/>
      <c r="C32" s="18"/>
      <c r="D32" s="18"/>
      <c r="E32" s="18"/>
      <c r="F32" s="10"/>
      <c r="G32" s="10"/>
      <c r="H32" s="10"/>
      <c r="I32" s="10"/>
      <c r="J32" s="22"/>
      <c r="K32" s="77"/>
    </row>
    <row r="33" spans="1:10" ht="12.75">
      <c r="A33" s="10"/>
      <c r="B33" s="10"/>
      <c r="C33" s="18"/>
      <c r="D33" s="18"/>
      <c r="E33" s="18"/>
      <c r="F33" s="10"/>
      <c r="G33" s="10"/>
      <c r="H33" s="10"/>
      <c r="I33" s="10"/>
      <c r="J33" s="10"/>
    </row>
    <row r="34" spans="1:10" ht="12.75">
      <c r="A34" s="10"/>
      <c r="B34" s="10"/>
      <c r="C34" s="53"/>
      <c r="D34" s="53"/>
      <c r="E34" s="53"/>
      <c r="F34" s="10"/>
      <c r="G34" s="10"/>
      <c r="H34" s="10"/>
      <c r="I34" s="10"/>
      <c r="J34" s="13"/>
    </row>
    <row r="35" spans="1:10" ht="12.75">
      <c r="A35" s="10"/>
      <c r="B35" s="10"/>
      <c r="C35" s="14"/>
      <c r="D35" s="14"/>
      <c r="E35" s="14"/>
      <c r="F35" s="10"/>
      <c r="G35" s="10"/>
      <c r="H35" s="10"/>
      <c r="I35" s="10"/>
      <c r="J35" s="13"/>
    </row>
    <row r="36" spans="1:10" ht="12.75">
      <c r="A36" s="10"/>
      <c r="B36" s="10"/>
      <c r="C36" s="14"/>
      <c r="D36" s="14"/>
      <c r="E36" s="14"/>
      <c r="F36" s="10"/>
      <c r="G36" s="10"/>
      <c r="H36" s="10"/>
      <c r="I36" s="10"/>
      <c r="J36" s="13"/>
    </row>
    <row r="37" spans="1:10" ht="12.75">
      <c r="A37" s="10"/>
      <c r="B37" s="10"/>
      <c r="C37" s="14"/>
      <c r="D37" s="14"/>
      <c r="E37" s="14"/>
      <c r="F37" s="10"/>
      <c r="G37" s="10"/>
      <c r="H37" s="10"/>
      <c r="I37" s="10"/>
      <c r="J37" s="13"/>
    </row>
    <row r="38" spans="1:10" ht="12.75">
      <c r="A38" s="10"/>
      <c r="B38" s="10"/>
      <c r="C38" s="18"/>
      <c r="D38" s="18"/>
      <c r="E38" s="18"/>
      <c r="F38" s="18"/>
      <c r="G38" s="18"/>
      <c r="H38" s="18"/>
      <c r="I38" s="18"/>
      <c r="J38" s="10"/>
    </row>
    <row r="39" spans="1:10" ht="12.75">
      <c r="A39" s="10"/>
      <c r="B39" s="10"/>
      <c r="C39" s="78"/>
      <c r="D39" s="78"/>
      <c r="E39" s="78"/>
      <c r="F39" s="21"/>
      <c r="G39" s="21"/>
      <c r="H39" s="21"/>
      <c r="I39" s="21"/>
      <c r="J39" s="12"/>
    </row>
    <row r="40" spans="1:10" ht="12.75">
      <c r="A40" s="10"/>
      <c r="B40" s="10"/>
      <c r="C40" s="17"/>
      <c r="D40" s="17"/>
      <c r="E40" s="17"/>
      <c r="F40" s="17"/>
      <c r="G40" s="17"/>
      <c r="H40" s="17"/>
      <c r="I40" s="17"/>
      <c r="J40" s="23"/>
    </row>
    <row r="41" spans="3:9" ht="12.75">
      <c r="C41" s="10"/>
      <c r="D41" s="10"/>
      <c r="E41" s="10"/>
      <c r="F41" s="10"/>
      <c r="G41" s="10"/>
      <c r="H41" s="10"/>
      <c r="I41" s="10"/>
    </row>
    <row r="42" spans="3:10" ht="12.75">
      <c r="C42" s="20"/>
      <c r="D42" s="20"/>
      <c r="E42" s="20"/>
      <c r="F42" s="20"/>
      <c r="G42" s="20"/>
      <c r="H42" s="20"/>
      <c r="I42" s="20"/>
      <c r="J42" s="9"/>
    </row>
    <row r="43" spans="3:9" ht="12.75">
      <c r="C43" s="20"/>
      <c r="D43" s="20"/>
      <c r="E43" s="20"/>
      <c r="F43" s="20"/>
      <c r="G43" s="20"/>
      <c r="H43" s="20"/>
      <c r="I43" s="20"/>
    </row>
    <row r="44" spans="3:10" ht="12.75">
      <c r="C44" s="10"/>
      <c r="D44" s="10"/>
      <c r="E44" s="10"/>
      <c r="F44" s="10"/>
      <c r="G44" s="10"/>
      <c r="H44" s="10"/>
      <c r="I44" s="10"/>
      <c r="J44" s="9"/>
    </row>
    <row r="45" spans="2:10" ht="12.75" customHeight="1">
      <c r="B45" s="16"/>
      <c r="C45" s="10"/>
      <c r="D45" s="10"/>
      <c r="E45" s="10"/>
      <c r="F45" s="10"/>
      <c r="G45" s="10"/>
      <c r="H45" s="10"/>
      <c r="I45" s="10"/>
      <c r="J45" s="9"/>
    </row>
    <row r="46" spans="3:9" ht="12.75">
      <c r="C46" s="21"/>
      <c r="D46" s="21"/>
      <c r="E46" s="21"/>
      <c r="F46" s="21"/>
      <c r="G46" s="21"/>
      <c r="H46" s="21"/>
      <c r="I46" s="21"/>
    </row>
    <row r="47" spans="3:9" ht="12.75">
      <c r="C47" s="10"/>
      <c r="D47" s="10"/>
      <c r="E47" s="10"/>
      <c r="F47" s="10"/>
      <c r="G47" s="10"/>
      <c r="H47" s="10"/>
      <c r="I47" s="10"/>
    </row>
  </sheetData>
  <sheetProtection password="CC6B" sheet="1"/>
  <mergeCells count="3">
    <mergeCell ref="A2:K2"/>
    <mergeCell ref="A1:K1"/>
    <mergeCell ref="A24:B24"/>
  </mergeCells>
  <printOptions/>
  <pageMargins left="0.7480314960629921" right="0.7480314960629921" top="0.984251968503937" bottom="0.39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0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72" sqref="P72"/>
    </sheetView>
  </sheetViews>
  <sheetFormatPr defaultColWidth="9.140625" defaultRowHeight="12.75"/>
  <cols>
    <col min="1" max="1" width="5.57421875" style="6" customWidth="1"/>
    <col min="2" max="2" width="28.8515625" style="6" customWidth="1"/>
    <col min="3" max="3" width="9.00390625" style="6" customWidth="1"/>
    <col min="4" max="4" width="12.140625" style="6" customWidth="1"/>
    <col min="5" max="5" width="11.140625" style="6" customWidth="1"/>
    <col min="6" max="6" width="11.421875" style="6" customWidth="1"/>
    <col min="7" max="7" width="10.7109375" style="6" customWidth="1"/>
    <col min="8" max="8" width="9.57421875" style="6" bestFit="1" customWidth="1"/>
    <col min="9" max="9" width="11.7109375" style="6" customWidth="1"/>
    <col min="10" max="10" width="5.7109375" style="6" customWidth="1"/>
    <col min="11" max="11" width="9.421875" style="6" bestFit="1" customWidth="1"/>
    <col min="12" max="12" width="5.421875" style="6" customWidth="1"/>
    <col min="13" max="13" width="9.421875" style="6" customWidth="1"/>
    <col min="14" max="14" width="5.7109375" style="6" customWidth="1"/>
    <col min="15" max="15" width="9.140625" style="6" customWidth="1"/>
    <col min="16" max="16" width="5.57421875" style="6" customWidth="1"/>
    <col min="17" max="17" width="9.140625" style="6" customWidth="1"/>
    <col min="18" max="19" width="11.8515625" style="6" customWidth="1"/>
    <col min="20" max="22" width="11.421875" style="6" customWidth="1"/>
    <col min="23" max="23" width="11.57421875" style="6" customWidth="1"/>
    <col min="24" max="24" width="10.28125" style="6" customWidth="1"/>
    <col min="25" max="25" width="10.140625" style="6" customWidth="1"/>
    <col min="26" max="26" width="14.421875" style="17" customWidth="1"/>
    <col min="27" max="27" width="15.57421875" style="17" customWidth="1"/>
    <col min="28" max="28" width="12.57421875" style="17" customWidth="1"/>
    <col min="29" max="29" width="11.140625" style="17" customWidth="1"/>
    <col min="30" max="30" width="10.140625" style="17" customWidth="1"/>
    <col min="31" max="32" width="9.140625" style="17" customWidth="1"/>
    <col min="33" max="33" width="10.140625" style="17" customWidth="1"/>
    <col min="34" max="39" width="9.140625" style="17" customWidth="1"/>
    <col min="40" max="16384" width="9.140625" style="6" customWidth="1"/>
  </cols>
  <sheetData>
    <row r="1" spans="1:25" ht="19.5" customHeight="1">
      <c r="A1" s="209" t="s">
        <v>74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17"/>
    </row>
    <row r="2" spans="1:38" ht="31.5" customHeight="1">
      <c r="A2" s="209" t="s">
        <v>188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17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</row>
    <row r="3" spans="1:38" ht="24" customHeight="1">
      <c r="A3" s="224"/>
      <c r="B3" s="224"/>
      <c r="C3" s="18"/>
      <c r="D3" s="18"/>
      <c r="E3" s="18"/>
      <c r="F3" s="18"/>
      <c r="G3" s="18"/>
      <c r="H3" s="18"/>
      <c r="I3" s="45"/>
      <c r="J3" s="225"/>
      <c r="K3" s="225"/>
      <c r="L3" s="225"/>
      <c r="M3" s="225"/>
      <c r="N3" s="225"/>
      <c r="O3" s="225"/>
      <c r="P3" s="225"/>
      <c r="Q3" s="225"/>
      <c r="R3" s="18"/>
      <c r="S3" s="18"/>
      <c r="T3" s="47"/>
      <c r="U3" s="47"/>
      <c r="V3" s="47"/>
      <c r="W3" s="47"/>
      <c r="X3" s="47"/>
      <c r="Y3" s="17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ht="13.5" customHeight="1" thickBot="1">
      <c r="A4" s="224"/>
      <c r="B4" s="224"/>
      <c r="C4" s="27"/>
      <c r="D4" s="27"/>
      <c r="E4" s="27"/>
      <c r="F4" s="27"/>
      <c r="G4" s="27"/>
      <c r="H4" s="27"/>
      <c r="I4" s="27"/>
      <c r="J4" s="222"/>
      <c r="K4" s="222"/>
      <c r="L4" s="222"/>
      <c r="M4" s="222"/>
      <c r="N4" s="222"/>
      <c r="O4" s="222"/>
      <c r="P4" s="222"/>
      <c r="Q4" s="222"/>
      <c r="R4" s="27"/>
      <c r="S4" s="27"/>
      <c r="T4" s="27"/>
      <c r="U4" s="187"/>
      <c r="V4" s="27"/>
      <c r="W4" s="27"/>
      <c r="X4" s="188"/>
      <c r="Y4" s="27"/>
      <c r="Z4" s="47"/>
      <c r="AA4" s="191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spans="1:38" ht="24.75" customHeight="1" thickTop="1">
      <c r="A5" s="229" t="s">
        <v>0</v>
      </c>
      <c r="B5" s="201" t="s">
        <v>156</v>
      </c>
      <c r="C5" s="217" t="s">
        <v>52</v>
      </c>
      <c r="D5" s="240">
        <v>0.902625</v>
      </c>
      <c r="E5" s="240">
        <v>0.003056</v>
      </c>
      <c r="F5" s="240">
        <v>0.039751</v>
      </c>
      <c r="G5" s="240">
        <v>0.042056</v>
      </c>
      <c r="H5" s="240">
        <v>0.001252</v>
      </c>
      <c r="I5" s="169">
        <v>0.01126</v>
      </c>
      <c r="J5" s="223" t="s">
        <v>53</v>
      </c>
      <c r="K5" s="223"/>
      <c r="L5" s="223" t="s">
        <v>54</v>
      </c>
      <c r="M5" s="223"/>
      <c r="N5" s="223" t="s">
        <v>55</v>
      </c>
      <c r="O5" s="223"/>
      <c r="P5" s="223" t="s">
        <v>56</v>
      </c>
      <c r="Q5" s="223"/>
      <c r="R5" s="212" t="s">
        <v>64</v>
      </c>
      <c r="S5" s="227" t="s">
        <v>175</v>
      </c>
      <c r="T5" s="214" t="s">
        <v>172</v>
      </c>
      <c r="U5" s="216" t="s">
        <v>171</v>
      </c>
      <c r="V5" s="217" t="s">
        <v>176</v>
      </c>
      <c r="W5" s="217" t="s">
        <v>189</v>
      </c>
      <c r="X5" s="220" t="s">
        <v>158</v>
      </c>
      <c r="Z5" s="47"/>
      <c r="AA5" s="191"/>
      <c r="AB5" s="29"/>
      <c r="AC5" s="27"/>
      <c r="AD5" s="29"/>
      <c r="AE5" s="29"/>
      <c r="AF5" s="27"/>
      <c r="AG5" s="27"/>
      <c r="AH5" s="27"/>
      <c r="AI5" s="27"/>
      <c r="AJ5" s="27"/>
      <c r="AK5" s="27"/>
      <c r="AL5" s="27"/>
    </row>
    <row r="6" spans="1:38" ht="100.5" customHeight="1" thickBot="1">
      <c r="A6" s="230"/>
      <c r="B6" s="202"/>
      <c r="C6" s="218"/>
      <c r="D6" s="116" t="s">
        <v>154</v>
      </c>
      <c r="E6" s="97" t="s">
        <v>173</v>
      </c>
      <c r="F6" s="97" t="s">
        <v>58</v>
      </c>
      <c r="G6" s="149" t="s">
        <v>174</v>
      </c>
      <c r="H6" s="97" t="s">
        <v>59</v>
      </c>
      <c r="I6" s="116" t="s">
        <v>60</v>
      </c>
      <c r="J6" s="97" t="s">
        <v>62</v>
      </c>
      <c r="K6" s="116" t="s">
        <v>61</v>
      </c>
      <c r="L6" s="97" t="s">
        <v>62</v>
      </c>
      <c r="M6" s="116" t="s">
        <v>61</v>
      </c>
      <c r="N6" s="97" t="s">
        <v>62</v>
      </c>
      <c r="O6" s="116" t="s">
        <v>61</v>
      </c>
      <c r="P6" s="97" t="s">
        <v>62</v>
      </c>
      <c r="Q6" s="116" t="s">
        <v>61</v>
      </c>
      <c r="R6" s="213"/>
      <c r="S6" s="228"/>
      <c r="T6" s="215"/>
      <c r="U6" s="215"/>
      <c r="V6" s="218"/>
      <c r="W6" s="218"/>
      <c r="X6" s="221"/>
      <c r="Y6" s="192"/>
      <c r="Z6" s="47"/>
      <c r="AA6" s="191"/>
      <c r="AB6" s="30"/>
      <c r="AC6" s="26"/>
      <c r="AD6" s="30"/>
      <c r="AE6" s="30"/>
      <c r="AF6" s="26"/>
      <c r="AG6" s="26"/>
      <c r="AH6" s="26"/>
      <c r="AI6" s="26"/>
      <c r="AJ6" s="26"/>
      <c r="AK6" s="26"/>
      <c r="AL6" s="26"/>
    </row>
    <row r="7" spans="1:25" ht="13.5" thickTop="1">
      <c r="A7" s="117">
        <v>1</v>
      </c>
      <c r="B7" s="125" t="s">
        <v>1</v>
      </c>
      <c r="C7" s="118">
        <v>597</v>
      </c>
      <c r="D7" s="118">
        <v>747948</v>
      </c>
      <c r="E7" s="118"/>
      <c r="F7" s="118">
        <v>14403</v>
      </c>
      <c r="G7" s="118">
        <v>34000</v>
      </c>
      <c r="H7" s="118"/>
      <c r="I7" s="118">
        <v>9330</v>
      </c>
      <c r="J7" s="118"/>
      <c r="K7" s="118"/>
      <c r="L7" s="118"/>
      <c r="M7" s="118"/>
      <c r="N7" s="118"/>
      <c r="O7" s="118"/>
      <c r="P7" s="118"/>
      <c r="Q7" s="118"/>
      <c r="R7" s="167">
        <f>D7+E7+F7+G7+H7+I7+K7+M7+O7+Q7</f>
        <v>805681</v>
      </c>
      <c r="S7" s="189"/>
      <c r="T7" s="164">
        <v>325</v>
      </c>
      <c r="U7" s="118">
        <v>14925</v>
      </c>
      <c r="V7" s="118">
        <v>31236</v>
      </c>
      <c r="W7" s="118">
        <v>62016</v>
      </c>
      <c r="X7" s="170"/>
      <c r="Y7" s="193"/>
    </row>
    <row r="8" spans="1:25" ht="12.75">
      <c r="A8" s="120">
        <v>2</v>
      </c>
      <c r="B8" s="126" t="s">
        <v>2</v>
      </c>
      <c r="C8" s="122">
        <v>309</v>
      </c>
      <c r="D8" s="122">
        <v>387129</v>
      </c>
      <c r="E8" s="122"/>
      <c r="F8" s="122">
        <v>8900</v>
      </c>
      <c r="G8" s="122">
        <v>34000</v>
      </c>
      <c r="H8" s="122"/>
      <c r="I8" s="122">
        <v>4829</v>
      </c>
      <c r="J8" s="122"/>
      <c r="K8" s="122"/>
      <c r="L8" s="122"/>
      <c r="M8" s="122"/>
      <c r="N8" s="122"/>
      <c r="O8" s="122"/>
      <c r="P8" s="122"/>
      <c r="Q8" s="122"/>
      <c r="R8" s="123">
        <f>D8+E8+F8+G8+H8+I8+K8+M8+O8+Q8</f>
        <v>434858</v>
      </c>
      <c r="S8" s="190"/>
      <c r="T8" s="165">
        <v>650</v>
      </c>
      <c r="U8" s="122">
        <v>7725</v>
      </c>
      <c r="V8" s="122">
        <v>15005</v>
      </c>
      <c r="W8" s="122">
        <v>52768</v>
      </c>
      <c r="X8" s="127"/>
      <c r="Y8" s="193"/>
    </row>
    <row r="9" spans="1:25" ht="12.75">
      <c r="A9" s="120">
        <v>3</v>
      </c>
      <c r="B9" s="126" t="s">
        <v>3</v>
      </c>
      <c r="C9" s="122">
        <v>181</v>
      </c>
      <c r="D9" s="122">
        <v>226765</v>
      </c>
      <c r="E9" s="122"/>
      <c r="F9" s="122">
        <v>17250</v>
      </c>
      <c r="G9" s="122">
        <v>34000</v>
      </c>
      <c r="H9" s="122">
        <v>6699</v>
      </c>
      <c r="I9" s="122">
        <v>2829</v>
      </c>
      <c r="J9" s="122"/>
      <c r="K9" s="122"/>
      <c r="L9" s="122">
        <v>11</v>
      </c>
      <c r="M9" s="122">
        <v>3751</v>
      </c>
      <c r="N9" s="122"/>
      <c r="O9" s="122"/>
      <c r="P9" s="122"/>
      <c r="Q9" s="122"/>
      <c r="R9" s="123">
        <f aca="true" t="shared" si="0" ref="R9:R57">D9+E9+F9+G9+H9+I9+K9+M9+O9+Q9</f>
        <v>291294</v>
      </c>
      <c r="S9" s="190">
        <v>1580</v>
      </c>
      <c r="T9" s="165">
        <v>4875</v>
      </c>
      <c r="U9" s="122">
        <v>4525</v>
      </c>
      <c r="V9" s="122">
        <v>7361</v>
      </c>
      <c r="W9" s="122">
        <v>35904</v>
      </c>
      <c r="X9" s="127"/>
      <c r="Y9" s="193"/>
    </row>
    <row r="10" spans="1:25" ht="12.75">
      <c r="A10" s="120">
        <v>4</v>
      </c>
      <c r="B10" s="126" t="s">
        <v>4</v>
      </c>
      <c r="C10" s="122">
        <v>126</v>
      </c>
      <c r="D10" s="122">
        <v>157858</v>
      </c>
      <c r="E10" s="122"/>
      <c r="F10" s="122">
        <v>16183</v>
      </c>
      <c r="G10" s="122">
        <v>34000</v>
      </c>
      <c r="H10" s="122">
        <v>9794</v>
      </c>
      <c r="I10" s="122">
        <v>1969</v>
      </c>
      <c r="J10" s="122"/>
      <c r="K10" s="122"/>
      <c r="L10" s="122"/>
      <c r="M10" s="122"/>
      <c r="N10" s="122"/>
      <c r="O10" s="122"/>
      <c r="P10" s="122"/>
      <c r="Q10" s="122"/>
      <c r="R10" s="123">
        <f t="shared" si="0"/>
        <v>219804</v>
      </c>
      <c r="S10" s="190"/>
      <c r="T10" s="165">
        <v>975</v>
      </c>
      <c r="U10" s="122">
        <v>3150</v>
      </c>
      <c r="V10" s="122">
        <v>8210</v>
      </c>
      <c r="W10" s="122">
        <v>51680</v>
      </c>
      <c r="X10" s="127"/>
      <c r="Y10" s="193"/>
    </row>
    <row r="11" spans="1:25" ht="12.75">
      <c r="A11" s="120">
        <v>5</v>
      </c>
      <c r="B11" s="126" t="s">
        <v>5</v>
      </c>
      <c r="C11" s="122">
        <v>340</v>
      </c>
      <c r="D11" s="122">
        <v>425967</v>
      </c>
      <c r="E11" s="122">
        <v>14000</v>
      </c>
      <c r="F11" s="122">
        <v>16349</v>
      </c>
      <c r="G11" s="122">
        <v>34000</v>
      </c>
      <c r="H11" s="122"/>
      <c r="I11" s="122">
        <v>5314</v>
      </c>
      <c r="J11" s="122"/>
      <c r="K11" s="122"/>
      <c r="L11" s="122"/>
      <c r="M11" s="122"/>
      <c r="N11" s="122"/>
      <c r="O11" s="122"/>
      <c r="P11" s="122"/>
      <c r="Q11" s="122"/>
      <c r="R11" s="123">
        <f t="shared" si="0"/>
        <v>495630</v>
      </c>
      <c r="S11" s="190"/>
      <c r="T11" s="165">
        <v>1625</v>
      </c>
      <c r="U11" s="122">
        <v>8500</v>
      </c>
      <c r="V11" s="122">
        <v>22366</v>
      </c>
      <c r="W11" s="122">
        <v>155040</v>
      </c>
      <c r="X11" s="127"/>
      <c r="Y11" s="193"/>
    </row>
    <row r="12" spans="1:25" ht="12.75">
      <c r="A12" s="120">
        <v>6</v>
      </c>
      <c r="B12" s="126" t="s">
        <v>6</v>
      </c>
      <c r="C12" s="122">
        <v>702</v>
      </c>
      <c r="D12" s="122">
        <v>879496</v>
      </c>
      <c r="E12" s="122"/>
      <c r="F12" s="122">
        <v>12799</v>
      </c>
      <c r="G12" s="122">
        <v>34000</v>
      </c>
      <c r="H12" s="122"/>
      <c r="I12" s="122">
        <v>10971</v>
      </c>
      <c r="J12" s="122"/>
      <c r="K12" s="122"/>
      <c r="L12" s="122">
        <v>2</v>
      </c>
      <c r="M12" s="122">
        <v>682</v>
      </c>
      <c r="N12" s="122"/>
      <c r="O12" s="122"/>
      <c r="P12" s="122"/>
      <c r="Q12" s="122"/>
      <c r="R12" s="123">
        <f t="shared" si="0"/>
        <v>937948</v>
      </c>
      <c r="S12" s="190"/>
      <c r="T12" s="165">
        <v>975</v>
      </c>
      <c r="U12" s="122">
        <v>17550</v>
      </c>
      <c r="V12" s="122">
        <v>38786</v>
      </c>
      <c r="W12" s="122">
        <v>90304</v>
      </c>
      <c r="X12" s="127"/>
      <c r="Y12" s="193"/>
    </row>
    <row r="13" spans="1:25" ht="12.75">
      <c r="A13" s="120">
        <v>7</v>
      </c>
      <c r="B13" s="126" t="s">
        <v>7</v>
      </c>
      <c r="C13" s="122">
        <v>386</v>
      </c>
      <c r="D13" s="122">
        <v>483598</v>
      </c>
      <c r="E13" s="122"/>
      <c r="F13" s="122">
        <v>15895</v>
      </c>
      <c r="G13" s="122">
        <v>34000</v>
      </c>
      <c r="H13" s="122"/>
      <c r="I13" s="122">
        <v>6033</v>
      </c>
      <c r="J13" s="122"/>
      <c r="K13" s="122"/>
      <c r="L13" s="122"/>
      <c r="M13" s="122"/>
      <c r="N13" s="122">
        <v>1</v>
      </c>
      <c r="O13" s="122">
        <v>2807</v>
      </c>
      <c r="P13" s="122"/>
      <c r="Q13" s="122"/>
      <c r="R13" s="123">
        <f t="shared" si="0"/>
        <v>542333</v>
      </c>
      <c r="S13" s="190"/>
      <c r="T13" s="165">
        <v>2275</v>
      </c>
      <c r="U13" s="122">
        <v>9650</v>
      </c>
      <c r="V13" s="122">
        <v>23876</v>
      </c>
      <c r="W13" s="122">
        <v>99552</v>
      </c>
      <c r="X13" s="127"/>
      <c r="Y13" s="193"/>
    </row>
    <row r="14" spans="1:25" ht="12.75">
      <c r="A14" s="120">
        <v>8</v>
      </c>
      <c r="B14" s="126" t="s">
        <v>8</v>
      </c>
      <c r="C14" s="122">
        <v>396</v>
      </c>
      <c r="D14" s="122">
        <v>496126</v>
      </c>
      <c r="E14" s="122"/>
      <c r="F14" s="122">
        <v>18362</v>
      </c>
      <c r="G14" s="122">
        <v>34000</v>
      </c>
      <c r="H14" s="122"/>
      <c r="I14" s="122">
        <v>6189</v>
      </c>
      <c r="J14" s="122"/>
      <c r="K14" s="122"/>
      <c r="L14" s="122"/>
      <c r="M14" s="122"/>
      <c r="N14" s="122">
        <v>1</v>
      </c>
      <c r="O14" s="122">
        <v>2807</v>
      </c>
      <c r="P14" s="122"/>
      <c r="Q14" s="122"/>
      <c r="R14" s="123">
        <f t="shared" si="0"/>
        <v>557484</v>
      </c>
      <c r="S14" s="190"/>
      <c r="T14" s="165">
        <v>1300</v>
      </c>
      <c r="U14" s="122">
        <v>9900</v>
      </c>
      <c r="V14" s="122">
        <v>25574</v>
      </c>
      <c r="W14" s="122">
        <v>136544</v>
      </c>
      <c r="X14" s="127"/>
      <c r="Y14" s="193"/>
    </row>
    <row r="15" spans="1:25" ht="12.75">
      <c r="A15" s="120">
        <v>9</v>
      </c>
      <c r="B15" s="126" t="s">
        <v>9</v>
      </c>
      <c r="C15" s="122">
        <v>239</v>
      </c>
      <c r="D15" s="122">
        <v>299430</v>
      </c>
      <c r="E15" s="122">
        <v>14000</v>
      </c>
      <c r="F15" s="122">
        <v>26353</v>
      </c>
      <c r="G15" s="122">
        <v>34000</v>
      </c>
      <c r="H15" s="122">
        <v>3434</v>
      </c>
      <c r="I15" s="122">
        <v>3735</v>
      </c>
      <c r="J15" s="122">
        <v>91</v>
      </c>
      <c r="K15" s="122">
        <v>227227</v>
      </c>
      <c r="L15" s="122">
        <v>9</v>
      </c>
      <c r="M15" s="122">
        <v>3069</v>
      </c>
      <c r="N15" s="122"/>
      <c r="O15" s="122"/>
      <c r="P15" s="122"/>
      <c r="Q15" s="122"/>
      <c r="R15" s="123">
        <f t="shared" si="0"/>
        <v>611248</v>
      </c>
      <c r="S15" s="190"/>
      <c r="T15" s="165">
        <v>1625</v>
      </c>
      <c r="U15" s="122">
        <v>8250</v>
      </c>
      <c r="V15" s="122">
        <v>13212</v>
      </c>
      <c r="W15" s="122">
        <v>96832</v>
      </c>
      <c r="X15" s="127">
        <v>7917</v>
      </c>
      <c r="Y15" s="193"/>
    </row>
    <row r="16" spans="1:25" ht="12.75">
      <c r="A16" s="120">
        <v>11</v>
      </c>
      <c r="B16" s="126" t="s">
        <v>10</v>
      </c>
      <c r="C16" s="122">
        <v>916</v>
      </c>
      <c r="D16" s="122">
        <v>1147605</v>
      </c>
      <c r="E16" s="122"/>
      <c r="F16" s="122">
        <v>47510</v>
      </c>
      <c r="G16" s="122">
        <v>34000</v>
      </c>
      <c r="H16" s="122"/>
      <c r="I16" s="122">
        <v>14316</v>
      </c>
      <c r="J16" s="122"/>
      <c r="K16" s="122"/>
      <c r="L16" s="122"/>
      <c r="M16" s="122"/>
      <c r="N16" s="122"/>
      <c r="O16" s="122"/>
      <c r="P16" s="122"/>
      <c r="Q16" s="122"/>
      <c r="R16" s="123">
        <f t="shared" si="0"/>
        <v>1243431</v>
      </c>
      <c r="S16" s="190"/>
      <c r="T16" s="165">
        <v>650</v>
      </c>
      <c r="U16" s="122">
        <v>22900</v>
      </c>
      <c r="V16" s="122">
        <v>38880</v>
      </c>
      <c r="W16" s="122">
        <v>97376</v>
      </c>
      <c r="X16" s="127"/>
      <c r="Y16" s="193"/>
    </row>
    <row r="17" spans="1:25" ht="12.75">
      <c r="A17" s="120">
        <v>12</v>
      </c>
      <c r="B17" s="126" t="s">
        <v>11</v>
      </c>
      <c r="C17" s="122">
        <v>924</v>
      </c>
      <c r="D17" s="122">
        <v>1157627</v>
      </c>
      <c r="E17" s="122"/>
      <c r="F17" s="122">
        <v>47326</v>
      </c>
      <c r="G17" s="122">
        <v>34000</v>
      </c>
      <c r="H17" s="122"/>
      <c r="I17" s="122">
        <v>14441</v>
      </c>
      <c r="J17" s="122"/>
      <c r="K17" s="122"/>
      <c r="L17" s="122">
        <v>3</v>
      </c>
      <c r="M17" s="122">
        <v>1023</v>
      </c>
      <c r="N17" s="122"/>
      <c r="O17" s="122"/>
      <c r="P17" s="122"/>
      <c r="Q17" s="122"/>
      <c r="R17" s="123">
        <f t="shared" si="0"/>
        <v>1254417</v>
      </c>
      <c r="S17" s="190"/>
      <c r="T17" s="165">
        <v>325</v>
      </c>
      <c r="U17" s="122">
        <v>23100</v>
      </c>
      <c r="V17" s="122"/>
      <c r="W17" s="122"/>
      <c r="X17" s="127">
        <v>48546</v>
      </c>
      <c r="Y17" s="193"/>
    </row>
    <row r="18" spans="1:25" ht="12.75">
      <c r="A18" s="120">
        <v>13</v>
      </c>
      <c r="B18" s="126" t="s">
        <v>12</v>
      </c>
      <c r="C18" s="122">
        <v>1171</v>
      </c>
      <c r="D18" s="122">
        <v>1467080</v>
      </c>
      <c r="E18" s="122"/>
      <c r="F18" s="122">
        <v>33060</v>
      </c>
      <c r="G18" s="122">
        <v>34000</v>
      </c>
      <c r="H18" s="122"/>
      <c r="I18" s="122">
        <v>18301</v>
      </c>
      <c r="J18" s="122"/>
      <c r="K18" s="122"/>
      <c r="L18" s="122">
        <v>1</v>
      </c>
      <c r="M18" s="122">
        <v>341</v>
      </c>
      <c r="N18" s="122"/>
      <c r="O18" s="122"/>
      <c r="P18" s="122"/>
      <c r="Q18" s="122"/>
      <c r="R18" s="123">
        <f t="shared" si="0"/>
        <v>1552782</v>
      </c>
      <c r="S18" s="190"/>
      <c r="T18" s="165">
        <v>2275</v>
      </c>
      <c r="U18" s="122">
        <v>29275</v>
      </c>
      <c r="V18" s="122">
        <v>31897</v>
      </c>
      <c r="W18" s="122">
        <v>124576</v>
      </c>
      <c r="X18" s="127">
        <v>27666</v>
      </c>
      <c r="Y18" s="193"/>
    </row>
    <row r="19" spans="1:25" ht="12.75">
      <c r="A19" s="120">
        <v>14</v>
      </c>
      <c r="B19" s="126" t="s">
        <v>13</v>
      </c>
      <c r="C19" s="122">
        <v>563</v>
      </c>
      <c r="D19" s="122">
        <v>705351</v>
      </c>
      <c r="E19" s="122"/>
      <c r="F19" s="122">
        <v>35900</v>
      </c>
      <c r="G19" s="122">
        <v>34000</v>
      </c>
      <c r="H19" s="122"/>
      <c r="I19" s="122">
        <v>8799</v>
      </c>
      <c r="J19" s="122"/>
      <c r="K19" s="122"/>
      <c r="L19" s="122">
        <v>11</v>
      </c>
      <c r="M19" s="122">
        <v>3751</v>
      </c>
      <c r="N19" s="122"/>
      <c r="O19" s="122"/>
      <c r="P19" s="122"/>
      <c r="Q19" s="122"/>
      <c r="R19" s="123">
        <f t="shared" si="0"/>
        <v>787801</v>
      </c>
      <c r="S19" s="190"/>
      <c r="T19" s="165">
        <v>650</v>
      </c>
      <c r="U19" s="122">
        <v>14075</v>
      </c>
      <c r="V19" s="122">
        <v>10947</v>
      </c>
      <c r="W19" s="122">
        <v>63104</v>
      </c>
      <c r="X19" s="127">
        <v>17226</v>
      </c>
      <c r="Y19" s="193"/>
    </row>
    <row r="20" spans="1:25" ht="12.75">
      <c r="A20" s="120">
        <v>15</v>
      </c>
      <c r="B20" s="126" t="s">
        <v>14</v>
      </c>
      <c r="C20" s="122">
        <v>1557</v>
      </c>
      <c r="D20" s="122">
        <v>1950677</v>
      </c>
      <c r="E20" s="122"/>
      <c r="F20" s="122">
        <v>75106</v>
      </c>
      <c r="G20" s="122">
        <v>34000</v>
      </c>
      <c r="H20" s="122"/>
      <c r="I20" s="122">
        <v>24333</v>
      </c>
      <c r="J20" s="122"/>
      <c r="K20" s="122"/>
      <c r="L20" s="122"/>
      <c r="M20" s="122"/>
      <c r="N20" s="122"/>
      <c r="O20" s="122"/>
      <c r="P20" s="122"/>
      <c r="Q20" s="122"/>
      <c r="R20" s="123">
        <f t="shared" si="0"/>
        <v>2084116</v>
      </c>
      <c r="S20" s="190"/>
      <c r="T20" s="165">
        <v>1300</v>
      </c>
      <c r="U20" s="122">
        <v>38925</v>
      </c>
      <c r="V20" s="122">
        <v>40107</v>
      </c>
      <c r="W20" s="122">
        <v>125664</v>
      </c>
      <c r="X20" s="127">
        <v>23316</v>
      </c>
      <c r="Y20" s="193"/>
    </row>
    <row r="21" spans="1:25" ht="12.75">
      <c r="A21" s="120">
        <v>16</v>
      </c>
      <c r="B21" s="126" t="s">
        <v>15</v>
      </c>
      <c r="C21" s="122">
        <v>386</v>
      </c>
      <c r="D21" s="122">
        <v>483598</v>
      </c>
      <c r="E21" s="122"/>
      <c r="F21" s="122">
        <v>31287</v>
      </c>
      <c r="G21" s="122">
        <v>34000</v>
      </c>
      <c r="H21" s="122"/>
      <c r="I21" s="122">
        <v>6033</v>
      </c>
      <c r="J21" s="122"/>
      <c r="K21" s="122"/>
      <c r="L21" s="122">
        <v>13</v>
      </c>
      <c r="M21" s="122">
        <v>4433</v>
      </c>
      <c r="N21" s="122">
        <v>1</v>
      </c>
      <c r="O21" s="122">
        <v>2807</v>
      </c>
      <c r="P21" s="122"/>
      <c r="Q21" s="122"/>
      <c r="R21" s="123">
        <f t="shared" si="0"/>
        <v>562158</v>
      </c>
      <c r="S21" s="190"/>
      <c r="T21" s="165">
        <v>1950</v>
      </c>
      <c r="U21" s="122">
        <v>9650</v>
      </c>
      <c r="V21" s="122">
        <v>15854</v>
      </c>
      <c r="W21" s="122">
        <v>101728</v>
      </c>
      <c r="X21" s="127">
        <v>5829</v>
      </c>
      <c r="Y21" s="193"/>
    </row>
    <row r="22" spans="1:25" ht="12.75">
      <c r="A22" s="120">
        <v>17</v>
      </c>
      <c r="B22" s="126" t="s">
        <v>16</v>
      </c>
      <c r="C22" s="122">
        <v>422</v>
      </c>
      <c r="D22" s="122">
        <v>528700</v>
      </c>
      <c r="E22" s="122"/>
      <c r="F22" s="122">
        <v>19383</v>
      </c>
      <c r="G22" s="122">
        <v>34000</v>
      </c>
      <c r="H22" s="122"/>
      <c r="I22" s="122">
        <v>6595</v>
      </c>
      <c r="J22" s="122"/>
      <c r="K22" s="122"/>
      <c r="L22" s="122"/>
      <c r="M22" s="122"/>
      <c r="N22" s="122"/>
      <c r="O22" s="122"/>
      <c r="P22" s="122"/>
      <c r="Q22" s="122"/>
      <c r="R22" s="123">
        <f t="shared" si="0"/>
        <v>588678</v>
      </c>
      <c r="S22" s="190"/>
      <c r="T22" s="165"/>
      <c r="U22" s="122">
        <v>10550</v>
      </c>
      <c r="V22" s="122">
        <v>40957</v>
      </c>
      <c r="W22" s="122">
        <v>54400</v>
      </c>
      <c r="X22" s="127"/>
      <c r="Y22" s="193"/>
    </row>
    <row r="23" spans="1:25" ht="12.75">
      <c r="A23" s="120">
        <v>18</v>
      </c>
      <c r="B23" s="126" t="s">
        <v>17</v>
      </c>
      <c r="C23" s="122">
        <v>368</v>
      </c>
      <c r="D23" s="122">
        <v>461046</v>
      </c>
      <c r="E23" s="122"/>
      <c r="F23" s="122">
        <v>13788</v>
      </c>
      <c r="G23" s="122">
        <v>34000</v>
      </c>
      <c r="H23" s="122"/>
      <c r="I23" s="122">
        <v>5751</v>
      </c>
      <c r="J23" s="122"/>
      <c r="K23" s="122"/>
      <c r="L23" s="122"/>
      <c r="M23" s="122"/>
      <c r="N23" s="122"/>
      <c r="O23" s="122"/>
      <c r="P23" s="122"/>
      <c r="Q23" s="122"/>
      <c r="R23" s="123">
        <f t="shared" si="0"/>
        <v>514585</v>
      </c>
      <c r="S23" s="190"/>
      <c r="T23" s="165">
        <v>1950</v>
      </c>
      <c r="U23" s="122">
        <v>9200</v>
      </c>
      <c r="V23" s="122">
        <v>34823</v>
      </c>
      <c r="W23" s="122">
        <v>170816</v>
      </c>
      <c r="X23" s="127"/>
      <c r="Y23" s="193"/>
    </row>
    <row r="24" spans="1:25" ht="12.75">
      <c r="A24" s="120">
        <v>19</v>
      </c>
      <c r="B24" s="126" t="s">
        <v>18</v>
      </c>
      <c r="C24" s="122">
        <v>339</v>
      </c>
      <c r="D24" s="122">
        <v>424714</v>
      </c>
      <c r="E24" s="122"/>
      <c r="F24" s="122">
        <v>26588</v>
      </c>
      <c r="G24" s="122">
        <v>34000</v>
      </c>
      <c r="H24" s="122"/>
      <c r="I24" s="122">
        <v>5298</v>
      </c>
      <c r="J24" s="122"/>
      <c r="K24" s="122"/>
      <c r="L24" s="122"/>
      <c r="M24" s="122"/>
      <c r="N24" s="122"/>
      <c r="O24" s="122"/>
      <c r="P24" s="122"/>
      <c r="Q24" s="122"/>
      <c r="R24" s="123">
        <f t="shared" si="0"/>
        <v>490600</v>
      </c>
      <c r="S24" s="190">
        <v>790</v>
      </c>
      <c r="T24" s="165">
        <v>3250</v>
      </c>
      <c r="U24" s="122">
        <v>8475</v>
      </c>
      <c r="V24" s="122">
        <v>21328</v>
      </c>
      <c r="W24" s="122">
        <v>142528</v>
      </c>
      <c r="X24" s="127"/>
      <c r="Y24" s="193"/>
    </row>
    <row r="25" spans="1:25" ht="12.75">
      <c r="A25" s="120">
        <v>20</v>
      </c>
      <c r="B25" s="126" t="s">
        <v>19</v>
      </c>
      <c r="C25" s="122">
        <v>829</v>
      </c>
      <c r="D25" s="122">
        <v>1038607</v>
      </c>
      <c r="E25" s="122"/>
      <c r="F25" s="122">
        <v>49466</v>
      </c>
      <c r="G25" s="122">
        <v>34000</v>
      </c>
      <c r="H25" s="122"/>
      <c r="I25" s="122">
        <v>12956</v>
      </c>
      <c r="J25" s="122"/>
      <c r="K25" s="122"/>
      <c r="L25" s="122">
        <v>5</v>
      </c>
      <c r="M25" s="122">
        <v>1705</v>
      </c>
      <c r="N25" s="122">
        <v>5</v>
      </c>
      <c r="O25" s="122">
        <v>14035</v>
      </c>
      <c r="P25" s="122"/>
      <c r="Q25" s="122"/>
      <c r="R25" s="123">
        <f t="shared" si="0"/>
        <v>1150769</v>
      </c>
      <c r="S25" s="190"/>
      <c r="T25" s="165">
        <v>5200</v>
      </c>
      <c r="U25" s="122">
        <v>20725</v>
      </c>
      <c r="V25" s="122">
        <v>39541</v>
      </c>
      <c r="W25" s="122">
        <v>158848</v>
      </c>
      <c r="X25" s="127"/>
      <c r="Y25" s="193"/>
    </row>
    <row r="26" spans="1:25" ht="12.75">
      <c r="A26" s="120">
        <v>21</v>
      </c>
      <c r="B26" s="126" t="s">
        <v>20</v>
      </c>
      <c r="C26" s="122">
        <v>943</v>
      </c>
      <c r="D26" s="122">
        <v>1181431</v>
      </c>
      <c r="E26" s="122"/>
      <c r="F26" s="122">
        <v>40187</v>
      </c>
      <c r="G26" s="122">
        <v>34000</v>
      </c>
      <c r="H26" s="122"/>
      <c r="I26" s="122">
        <v>14737</v>
      </c>
      <c r="J26" s="122"/>
      <c r="K26" s="122"/>
      <c r="L26" s="122">
        <v>106</v>
      </c>
      <c r="M26" s="122">
        <v>36146</v>
      </c>
      <c r="N26" s="122"/>
      <c r="O26" s="122"/>
      <c r="P26" s="122"/>
      <c r="Q26" s="122"/>
      <c r="R26" s="123">
        <f t="shared" si="0"/>
        <v>1306501</v>
      </c>
      <c r="S26" s="190"/>
      <c r="T26" s="165">
        <v>1625</v>
      </c>
      <c r="U26" s="122">
        <v>23575</v>
      </c>
      <c r="V26" s="122">
        <v>47846</v>
      </c>
      <c r="W26" s="122">
        <v>138176</v>
      </c>
      <c r="X26" s="127"/>
      <c r="Y26" s="193"/>
    </row>
    <row r="27" spans="1:25" ht="12.75">
      <c r="A27" s="120">
        <v>22</v>
      </c>
      <c r="B27" s="126" t="s">
        <v>21</v>
      </c>
      <c r="C27" s="122">
        <v>1009</v>
      </c>
      <c r="D27" s="122">
        <v>1264119</v>
      </c>
      <c r="E27" s="122"/>
      <c r="F27" s="122">
        <v>34906</v>
      </c>
      <c r="G27" s="122">
        <v>34000</v>
      </c>
      <c r="H27" s="122"/>
      <c r="I27" s="122">
        <v>15769</v>
      </c>
      <c r="J27" s="122"/>
      <c r="K27" s="122"/>
      <c r="L27" s="122">
        <v>164</v>
      </c>
      <c r="M27" s="122">
        <v>55924</v>
      </c>
      <c r="N27" s="122"/>
      <c r="O27" s="122"/>
      <c r="P27" s="122">
        <v>35</v>
      </c>
      <c r="Q27" s="122">
        <v>29820</v>
      </c>
      <c r="R27" s="123">
        <f t="shared" si="0"/>
        <v>1434538</v>
      </c>
      <c r="S27" s="190"/>
      <c r="T27" s="165">
        <v>2600</v>
      </c>
      <c r="U27" s="122">
        <v>25225</v>
      </c>
      <c r="V27" s="122">
        <v>30387</v>
      </c>
      <c r="W27" s="122">
        <v>80512</v>
      </c>
      <c r="X27" s="127">
        <v>17313</v>
      </c>
      <c r="Y27" s="193"/>
    </row>
    <row r="28" spans="1:25" ht="12.75">
      <c r="A28" s="120">
        <v>23</v>
      </c>
      <c r="B28" s="126" t="s">
        <v>22</v>
      </c>
      <c r="C28" s="122">
        <v>409</v>
      </c>
      <c r="D28" s="122">
        <v>512413</v>
      </c>
      <c r="E28" s="122">
        <v>14000</v>
      </c>
      <c r="F28" s="122">
        <v>46803</v>
      </c>
      <c r="G28" s="122">
        <v>34000</v>
      </c>
      <c r="H28" s="122"/>
      <c r="I28" s="122">
        <v>6392</v>
      </c>
      <c r="J28" s="122"/>
      <c r="K28" s="122"/>
      <c r="L28" s="122"/>
      <c r="M28" s="122"/>
      <c r="N28" s="122">
        <v>2</v>
      </c>
      <c r="O28" s="122">
        <v>5614</v>
      </c>
      <c r="P28" s="122"/>
      <c r="Q28" s="122"/>
      <c r="R28" s="123">
        <f t="shared" si="0"/>
        <v>619222</v>
      </c>
      <c r="S28" s="190"/>
      <c r="T28" s="165">
        <v>3575</v>
      </c>
      <c r="U28" s="122">
        <v>10225</v>
      </c>
      <c r="V28" s="122">
        <v>23593</v>
      </c>
      <c r="W28" s="122">
        <v>129472</v>
      </c>
      <c r="X28" s="127"/>
      <c r="Y28" s="193"/>
    </row>
    <row r="29" spans="1:25" ht="12.75">
      <c r="A29" s="120">
        <v>24</v>
      </c>
      <c r="B29" s="126" t="s">
        <v>23</v>
      </c>
      <c r="C29" s="122">
        <v>300</v>
      </c>
      <c r="D29" s="122">
        <v>375853</v>
      </c>
      <c r="E29" s="122"/>
      <c r="F29" s="122">
        <v>15346</v>
      </c>
      <c r="G29" s="122">
        <v>34000</v>
      </c>
      <c r="H29" s="122"/>
      <c r="I29" s="122">
        <v>4688</v>
      </c>
      <c r="J29" s="122"/>
      <c r="K29" s="122"/>
      <c r="L29" s="122"/>
      <c r="M29" s="122"/>
      <c r="N29" s="122"/>
      <c r="O29" s="122"/>
      <c r="P29" s="122"/>
      <c r="Q29" s="122"/>
      <c r="R29" s="123">
        <f t="shared" si="0"/>
        <v>429887</v>
      </c>
      <c r="S29" s="190"/>
      <c r="T29" s="165">
        <v>1625</v>
      </c>
      <c r="U29" s="122">
        <v>7500</v>
      </c>
      <c r="V29" s="122">
        <v>18968</v>
      </c>
      <c r="W29" s="122">
        <v>113152</v>
      </c>
      <c r="X29" s="127"/>
      <c r="Y29" s="193"/>
    </row>
    <row r="30" spans="1:25" ht="12.75">
      <c r="A30" s="120">
        <v>25</v>
      </c>
      <c r="B30" s="126" t="s">
        <v>24</v>
      </c>
      <c r="C30" s="122">
        <v>445</v>
      </c>
      <c r="D30" s="122">
        <v>557515</v>
      </c>
      <c r="E30" s="122"/>
      <c r="F30" s="122">
        <v>39657</v>
      </c>
      <c r="G30" s="122">
        <v>34000</v>
      </c>
      <c r="H30" s="122"/>
      <c r="I30" s="122">
        <v>6955</v>
      </c>
      <c r="J30" s="122"/>
      <c r="K30" s="122"/>
      <c r="L30" s="122"/>
      <c r="M30" s="122"/>
      <c r="N30" s="122"/>
      <c r="O30" s="122"/>
      <c r="P30" s="122"/>
      <c r="Q30" s="122"/>
      <c r="R30" s="123">
        <f t="shared" si="0"/>
        <v>638127</v>
      </c>
      <c r="S30" s="190"/>
      <c r="T30" s="165">
        <v>325</v>
      </c>
      <c r="U30" s="122">
        <v>11125</v>
      </c>
      <c r="V30" s="122">
        <v>28877</v>
      </c>
      <c r="W30" s="122">
        <v>150688</v>
      </c>
      <c r="X30" s="127"/>
      <c r="Y30" s="193"/>
    </row>
    <row r="31" spans="1:25" ht="12.75">
      <c r="A31" s="120">
        <v>26</v>
      </c>
      <c r="B31" s="126" t="s">
        <v>25</v>
      </c>
      <c r="C31" s="122">
        <v>251</v>
      </c>
      <c r="D31" s="122">
        <v>314464</v>
      </c>
      <c r="E31" s="122">
        <v>14000</v>
      </c>
      <c r="F31" s="122">
        <v>15666</v>
      </c>
      <c r="G31" s="122">
        <v>34000</v>
      </c>
      <c r="H31" s="122">
        <v>2758</v>
      </c>
      <c r="I31" s="122">
        <v>3923</v>
      </c>
      <c r="J31" s="122"/>
      <c r="K31" s="122"/>
      <c r="L31" s="122"/>
      <c r="M31" s="122"/>
      <c r="N31" s="122">
        <v>1</v>
      </c>
      <c r="O31" s="122">
        <v>2807</v>
      </c>
      <c r="P31" s="122"/>
      <c r="Q31" s="122"/>
      <c r="R31" s="123">
        <f t="shared" si="0"/>
        <v>387618</v>
      </c>
      <c r="S31" s="190">
        <v>790</v>
      </c>
      <c r="T31" s="165">
        <v>1950</v>
      </c>
      <c r="U31" s="122">
        <v>6275</v>
      </c>
      <c r="V31" s="122">
        <v>16326</v>
      </c>
      <c r="W31" s="122">
        <v>81056</v>
      </c>
      <c r="X31" s="127"/>
      <c r="Y31" s="193"/>
    </row>
    <row r="32" spans="1:25" ht="12.75">
      <c r="A32" s="120">
        <v>27</v>
      </c>
      <c r="B32" s="126" t="s">
        <v>26</v>
      </c>
      <c r="C32" s="122">
        <v>160</v>
      </c>
      <c r="D32" s="122">
        <v>200455</v>
      </c>
      <c r="E32" s="122"/>
      <c r="F32" s="122">
        <v>13971</v>
      </c>
      <c r="G32" s="122">
        <v>34000</v>
      </c>
      <c r="H32" s="122">
        <v>7881</v>
      </c>
      <c r="I32" s="122">
        <v>2501</v>
      </c>
      <c r="J32" s="122"/>
      <c r="K32" s="122"/>
      <c r="L32" s="122"/>
      <c r="M32" s="122"/>
      <c r="N32" s="122"/>
      <c r="O32" s="122"/>
      <c r="P32" s="122"/>
      <c r="Q32" s="122"/>
      <c r="R32" s="123">
        <f t="shared" si="0"/>
        <v>258808</v>
      </c>
      <c r="S32" s="190">
        <v>790</v>
      </c>
      <c r="T32" s="165">
        <v>650</v>
      </c>
      <c r="U32" s="122">
        <v>4000</v>
      </c>
      <c r="V32" s="122">
        <v>9060</v>
      </c>
      <c r="W32" s="122">
        <v>56576</v>
      </c>
      <c r="X32" s="127"/>
      <c r="Y32" s="193"/>
    </row>
    <row r="33" spans="1:25" ht="12.75">
      <c r="A33" s="120">
        <v>28</v>
      </c>
      <c r="B33" s="126" t="s">
        <v>27</v>
      </c>
      <c r="C33" s="122">
        <v>537</v>
      </c>
      <c r="D33" s="122">
        <v>672777</v>
      </c>
      <c r="E33" s="122"/>
      <c r="F33" s="122">
        <v>38501</v>
      </c>
      <c r="G33" s="122">
        <v>34000</v>
      </c>
      <c r="H33" s="122"/>
      <c r="I33" s="122">
        <v>8392</v>
      </c>
      <c r="J33" s="122">
        <v>86</v>
      </c>
      <c r="K33" s="122">
        <v>214742</v>
      </c>
      <c r="L33" s="122"/>
      <c r="M33" s="122"/>
      <c r="N33" s="122"/>
      <c r="O33" s="122"/>
      <c r="P33" s="122"/>
      <c r="Q33" s="122"/>
      <c r="R33" s="123">
        <f t="shared" si="0"/>
        <v>968412</v>
      </c>
      <c r="S33" s="190"/>
      <c r="T33" s="165">
        <v>1300</v>
      </c>
      <c r="U33" s="122">
        <v>15575</v>
      </c>
      <c r="V33" s="122">
        <v>18780</v>
      </c>
      <c r="W33" s="122">
        <v>97920</v>
      </c>
      <c r="X33" s="127">
        <v>17487</v>
      </c>
      <c r="Y33" s="193"/>
    </row>
    <row r="34" spans="1:30" ht="12.75">
      <c r="A34" s="120">
        <v>29</v>
      </c>
      <c r="B34" s="126" t="s">
        <v>28</v>
      </c>
      <c r="C34" s="122">
        <v>885</v>
      </c>
      <c r="D34" s="122">
        <v>1108766</v>
      </c>
      <c r="E34" s="122"/>
      <c r="F34" s="122">
        <v>50808</v>
      </c>
      <c r="G34" s="122">
        <v>34000</v>
      </c>
      <c r="H34" s="122"/>
      <c r="I34" s="122">
        <v>13831</v>
      </c>
      <c r="J34" s="122"/>
      <c r="K34" s="122"/>
      <c r="L34" s="122">
        <v>4</v>
      </c>
      <c r="M34" s="122">
        <v>1364</v>
      </c>
      <c r="N34" s="122"/>
      <c r="O34" s="122"/>
      <c r="P34" s="122"/>
      <c r="Q34" s="122"/>
      <c r="R34" s="123">
        <f t="shared" si="0"/>
        <v>1208769</v>
      </c>
      <c r="S34" s="190"/>
      <c r="T34" s="165"/>
      <c r="U34" s="122">
        <v>22125</v>
      </c>
      <c r="V34" s="122"/>
      <c r="W34" s="122"/>
      <c r="X34" s="127">
        <v>42021</v>
      </c>
      <c r="Y34" s="193"/>
      <c r="AD34" s="31"/>
    </row>
    <row r="35" spans="1:25" ht="12.75">
      <c r="A35" s="120">
        <v>30</v>
      </c>
      <c r="B35" s="126" t="s">
        <v>29</v>
      </c>
      <c r="C35" s="122">
        <v>435</v>
      </c>
      <c r="D35" s="122">
        <v>544987</v>
      </c>
      <c r="E35" s="122">
        <v>14000</v>
      </c>
      <c r="F35" s="122">
        <v>18245</v>
      </c>
      <c r="G35" s="122">
        <v>34000</v>
      </c>
      <c r="H35" s="122"/>
      <c r="I35" s="122">
        <v>6798</v>
      </c>
      <c r="J35" s="122"/>
      <c r="K35" s="122"/>
      <c r="L35" s="122"/>
      <c r="M35" s="122"/>
      <c r="N35" s="122"/>
      <c r="O35" s="122"/>
      <c r="P35" s="122"/>
      <c r="Q35" s="122"/>
      <c r="R35" s="123">
        <f t="shared" si="0"/>
        <v>618030</v>
      </c>
      <c r="S35" s="190"/>
      <c r="T35" s="165">
        <v>2275</v>
      </c>
      <c r="U35" s="122">
        <v>10875</v>
      </c>
      <c r="V35" s="122">
        <v>41051</v>
      </c>
      <c r="W35" s="122">
        <v>204544</v>
      </c>
      <c r="X35" s="127"/>
      <c r="Y35" s="193"/>
    </row>
    <row r="36" spans="1:25" ht="12.75">
      <c r="A36" s="120">
        <v>31</v>
      </c>
      <c r="B36" s="126" t="s">
        <v>30</v>
      </c>
      <c r="C36" s="122">
        <v>144</v>
      </c>
      <c r="D36" s="122">
        <v>180409</v>
      </c>
      <c r="E36" s="122"/>
      <c r="F36" s="122">
        <v>23290</v>
      </c>
      <c r="G36" s="122">
        <v>34000</v>
      </c>
      <c r="H36" s="122">
        <v>8782</v>
      </c>
      <c r="I36" s="122">
        <v>2250</v>
      </c>
      <c r="J36" s="122"/>
      <c r="K36" s="122"/>
      <c r="L36" s="122"/>
      <c r="M36" s="122"/>
      <c r="N36" s="122"/>
      <c r="O36" s="122"/>
      <c r="P36" s="122"/>
      <c r="Q36" s="122"/>
      <c r="R36" s="123">
        <f t="shared" si="0"/>
        <v>248731</v>
      </c>
      <c r="S36" s="190"/>
      <c r="T36" s="165">
        <v>325</v>
      </c>
      <c r="U36" s="122">
        <v>3600</v>
      </c>
      <c r="V36" s="122">
        <v>9060</v>
      </c>
      <c r="W36" s="122">
        <v>64192</v>
      </c>
      <c r="X36" s="127"/>
      <c r="Y36" s="193"/>
    </row>
    <row r="37" spans="1:25" ht="12.75">
      <c r="A37" s="120">
        <v>32</v>
      </c>
      <c r="B37" s="126" t="s">
        <v>31</v>
      </c>
      <c r="C37" s="122">
        <v>201</v>
      </c>
      <c r="D37" s="122">
        <v>251822</v>
      </c>
      <c r="E37" s="122"/>
      <c r="F37" s="122">
        <v>20365</v>
      </c>
      <c r="G37" s="122">
        <v>34000</v>
      </c>
      <c r="H37" s="122">
        <v>5573</v>
      </c>
      <c r="I37" s="122">
        <v>3141</v>
      </c>
      <c r="J37" s="122"/>
      <c r="K37" s="122"/>
      <c r="L37" s="122"/>
      <c r="M37" s="122"/>
      <c r="N37" s="122"/>
      <c r="O37" s="122"/>
      <c r="P37" s="122"/>
      <c r="Q37" s="122"/>
      <c r="R37" s="123">
        <f t="shared" si="0"/>
        <v>314901</v>
      </c>
      <c r="S37" s="190"/>
      <c r="T37" s="165">
        <v>1950</v>
      </c>
      <c r="U37" s="122">
        <v>5025</v>
      </c>
      <c r="V37" s="122">
        <v>8021</v>
      </c>
      <c r="W37" s="122">
        <v>60384</v>
      </c>
      <c r="X37" s="127"/>
      <c r="Y37" s="193"/>
    </row>
    <row r="38" spans="1:25" ht="12.75">
      <c r="A38" s="120">
        <v>33</v>
      </c>
      <c r="B38" s="126" t="s">
        <v>32</v>
      </c>
      <c r="C38" s="122">
        <v>507</v>
      </c>
      <c r="D38" s="122">
        <v>635192</v>
      </c>
      <c r="E38" s="122"/>
      <c r="F38" s="122">
        <v>43694</v>
      </c>
      <c r="G38" s="122">
        <v>34000</v>
      </c>
      <c r="H38" s="122"/>
      <c r="I38" s="122">
        <v>7924</v>
      </c>
      <c r="J38" s="122"/>
      <c r="K38" s="122"/>
      <c r="L38" s="122">
        <v>11</v>
      </c>
      <c r="M38" s="122">
        <v>3751</v>
      </c>
      <c r="N38" s="122"/>
      <c r="O38" s="122"/>
      <c r="P38" s="122"/>
      <c r="Q38" s="122"/>
      <c r="R38" s="123">
        <f t="shared" si="0"/>
        <v>724561</v>
      </c>
      <c r="S38" s="190"/>
      <c r="T38" s="165">
        <v>975</v>
      </c>
      <c r="U38" s="122">
        <v>12675</v>
      </c>
      <c r="V38" s="122">
        <v>33402</v>
      </c>
      <c r="W38" s="122">
        <v>63648</v>
      </c>
      <c r="X38" s="127"/>
      <c r="Y38" s="193"/>
    </row>
    <row r="39" spans="1:25" ht="12.75">
      <c r="A39" s="120">
        <v>34</v>
      </c>
      <c r="B39" s="126" t="s">
        <v>33</v>
      </c>
      <c r="C39" s="122">
        <v>877</v>
      </c>
      <c r="D39" s="122">
        <v>1098744</v>
      </c>
      <c r="E39" s="122"/>
      <c r="F39" s="122">
        <v>44185</v>
      </c>
      <c r="G39" s="122">
        <v>34000</v>
      </c>
      <c r="H39" s="122"/>
      <c r="I39" s="122">
        <v>13706</v>
      </c>
      <c r="J39" s="122"/>
      <c r="K39" s="122"/>
      <c r="L39" s="122"/>
      <c r="M39" s="122"/>
      <c r="N39" s="122"/>
      <c r="O39" s="122"/>
      <c r="P39" s="122"/>
      <c r="Q39" s="122"/>
      <c r="R39" s="123">
        <f t="shared" si="0"/>
        <v>1190635</v>
      </c>
      <c r="S39" s="190"/>
      <c r="T39" s="165">
        <v>2925</v>
      </c>
      <c r="U39" s="122">
        <v>21925</v>
      </c>
      <c r="V39" s="122">
        <v>48789</v>
      </c>
      <c r="W39" s="122">
        <v>176256</v>
      </c>
      <c r="X39" s="127"/>
      <c r="Y39" s="193"/>
    </row>
    <row r="40" spans="1:30" ht="12.75">
      <c r="A40" s="120">
        <v>35</v>
      </c>
      <c r="B40" s="126" t="s">
        <v>34</v>
      </c>
      <c r="C40" s="122">
        <v>287</v>
      </c>
      <c r="D40" s="122">
        <v>359566</v>
      </c>
      <c r="E40" s="122"/>
      <c r="F40" s="122">
        <v>32328</v>
      </c>
      <c r="G40" s="122">
        <v>34000</v>
      </c>
      <c r="H40" s="122">
        <v>732</v>
      </c>
      <c r="I40" s="122">
        <v>4485</v>
      </c>
      <c r="J40" s="122"/>
      <c r="K40" s="122"/>
      <c r="L40" s="122">
        <v>14</v>
      </c>
      <c r="M40" s="122">
        <v>4774</v>
      </c>
      <c r="N40" s="122"/>
      <c r="O40" s="122"/>
      <c r="P40" s="122"/>
      <c r="Q40" s="122"/>
      <c r="R40" s="123">
        <f t="shared" si="0"/>
        <v>435885</v>
      </c>
      <c r="S40" s="190">
        <v>3950</v>
      </c>
      <c r="T40" s="165">
        <v>3250</v>
      </c>
      <c r="U40" s="122">
        <v>7175</v>
      </c>
      <c r="V40" s="122">
        <v>16420</v>
      </c>
      <c r="W40" s="122">
        <v>81600</v>
      </c>
      <c r="X40" s="127"/>
      <c r="Y40" s="193"/>
      <c r="AD40" s="31"/>
    </row>
    <row r="41" spans="1:25" ht="12.75">
      <c r="A41" s="120">
        <v>36</v>
      </c>
      <c r="B41" s="126" t="s">
        <v>35</v>
      </c>
      <c r="C41" s="122">
        <v>710</v>
      </c>
      <c r="D41" s="122">
        <v>889519</v>
      </c>
      <c r="E41" s="122"/>
      <c r="F41" s="122">
        <v>37956</v>
      </c>
      <c r="G41" s="122">
        <v>34000</v>
      </c>
      <c r="H41" s="122"/>
      <c r="I41" s="122">
        <v>11096</v>
      </c>
      <c r="J41" s="122"/>
      <c r="K41" s="122"/>
      <c r="L41" s="122">
        <v>70</v>
      </c>
      <c r="M41" s="122">
        <v>23870</v>
      </c>
      <c r="N41" s="122"/>
      <c r="O41" s="122"/>
      <c r="P41" s="122">
        <v>134</v>
      </c>
      <c r="Q41" s="122">
        <v>114168</v>
      </c>
      <c r="R41" s="123">
        <f t="shared" si="0"/>
        <v>1110609</v>
      </c>
      <c r="S41" s="190"/>
      <c r="T41" s="165">
        <v>1950</v>
      </c>
      <c r="U41" s="122">
        <v>17750</v>
      </c>
      <c r="V41" s="122">
        <v>21799</v>
      </c>
      <c r="W41" s="122">
        <v>164832</v>
      </c>
      <c r="X41" s="127">
        <v>16008</v>
      </c>
      <c r="Y41" s="193"/>
    </row>
    <row r="42" spans="1:25" ht="12.75">
      <c r="A42" s="120">
        <v>37</v>
      </c>
      <c r="B42" s="126" t="s">
        <v>36</v>
      </c>
      <c r="C42" s="122">
        <v>390</v>
      </c>
      <c r="D42" s="122">
        <v>488609</v>
      </c>
      <c r="E42" s="122"/>
      <c r="F42" s="122">
        <v>25602</v>
      </c>
      <c r="G42" s="122">
        <v>34000</v>
      </c>
      <c r="H42" s="122"/>
      <c r="I42" s="122">
        <v>6095</v>
      </c>
      <c r="J42" s="122"/>
      <c r="K42" s="122"/>
      <c r="L42" s="122">
        <v>2</v>
      </c>
      <c r="M42" s="122">
        <v>682</v>
      </c>
      <c r="N42" s="122">
        <v>1</v>
      </c>
      <c r="O42" s="122">
        <v>2807</v>
      </c>
      <c r="P42" s="122"/>
      <c r="Q42" s="122"/>
      <c r="R42" s="123">
        <f t="shared" si="0"/>
        <v>557795</v>
      </c>
      <c r="S42" s="190"/>
      <c r="T42" s="165">
        <v>2275</v>
      </c>
      <c r="U42" s="122">
        <v>9750</v>
      </c>
      <c r="V42" s="122">
        <v>16515</v>
      </c>
      <c r="W42" s="122">
        <v>123488</v>
      </c>
      <c r="X42" s="127">
        <v>5307</v>
      </c>
      <c r="Y42" s="193"/>
    </row>
    <row r="43" spans="1:25" ht="12.75">
      <c r="A43" s="120">
        <v>38</v>
      </c>
      <c r="B43" s="126" t="s">
        <v>37</v>
      </c>
      <c r="C43" s="122">
        <v>1394</v>
      </c>
      <c r="D43" s="122">
        <v>1746464</v>
      </c>
      <c r="E43" s="122"/>
      <c r="F43" s="122">
        <v>34664</v>
      </c>
      <c r="G43" s="122">
        <v>34000</v>
      </c>
      <c r="H43" s="122"/>
      <c r="I43" s="122">
        <v>21786</v>
      </c>
      <c r="J43" s="122"/>
      <c r="K43" s="122"/>
      <c r="L43" s="122">
        <v>5</v>
      </c>
      <c r="M43" s="122">
        <v>1705</v>
      </c>
      <c r="N43" s="122"/>
      <c r="O43" s="122"/>
      <c r="P43" s="122"/>
      <c r="Q43" s="122"/>
      <c r="R43" s="123">
        <f t="shared" si="0"/>
        <v>1838619</v>
      </c>
      <c r="S43" s="190"/>
      <c r="T43" s="165"/>
      <c r="U43" s="122">
        <v>34850</v>
      </c>
      <c r="V43" s="122"/>
      <c r="W43" s="122"/>
      <c r="X43" s="127">
        <v>74733</v>
      </c>
      <c r="Y43" s="193"/>
    </row>
    <row r="44" spans="1:25" ht="12.75">
      <c r="A44" s="120">
        <v>39</v>
      </c>
      <c r="B44" s="126" t="s">
        <v>38</v>
      </c>
      <c r="C44" s="122">
        <v>1162</v>
      </c>
      <c r="D44" s="122">
        <v>1455804</v>
      </c>
      <c r="E44" s="122"/>
      <c r="F44" s="122">
        <v>29540</v>
      </c>
      <c r="G44" s="122">
        <v>34000</v>
      </c>
      <c r="H44" s="122"/>
      <c r="I44" s="122">
        <v>18160</v>
      </c>
      <c r="J44" s="122"/>
      <c r="K44" s="122"/>
      <c r="L44" s="122">
        <v>3</v>
      </c>
      <c r="M44" s="122">
        <v>1023</v>
      </c>
      <c r="N44" s="122"/>
      <c r="O44" s="122"/>
      <c r="P44" s="122"/>
      <c r="Q44" s="122"/>
      <c r="R44" s="123">
        <f t="shared" si="0"/>
        <v>1538527</v>
      </c>
      <c r="S44" s="190"/>
      <c r="T44" s="165"/>
      <c r="U44" s="122">
        <v>29050</v>
      </c>
      <c r="V44" s="122"/>
      <c r="W44" s="122"/>
      <c r="X44" s="127">
        <v>58116</v>
      </c>
      <c r="Y44" s="193"/>
    </row>
    <row r="45" spans="1:25" ht="12.75">
      <c r="A45" s="120">
        <v>40</v>
      </c>
      <c r="B45" s="126" t="s">
        <v>39</v>
      </c>
      <c r="C45" s="122">
        <v>1040</v>
      </c>
      <c r="D45" s="122">
        <v>1302957</v>
      </c>
      <c r="E45" s="122"/>
      <c r="F45" s="122">
        <v>54766</v>
      </c>
      <c r="G45" s="122">
        <v>34000</v>
      </c>
      <c r="H45" s="122"/>
      <c r="I45" s="122">
        <v>16253</v>
      </c>
      <c r="J45" s="122"/>
      <c r="K45" s="122"/>
      <c r="L45" s="122">
        <v>10</v>
      </c>
      <c r="M45" s="122">
        <v>3410</v>
      </c>
      <c r="N45" s="122"/>
      <c r="O45" s="122"/>
      <c r="P45" s="122"/>
      <c r="Q45" s="122"/>
      <c r="R45" s="123">
        <f t="shared" si="0"/>
        <v>1411386</v>
      </c>
      <c r="S45" s="190"/>
      <c r="T45" s="165"/>
      <c r="U45" s="122">
        <v>26000</v>
      </c>
      <c r="V45" s="122"/>
      <c r="W45" s="122"/>
      <c r="X45" s="127">
        <v>53331</v>
      </c>
      <c r="Y45" s="193"/>
    </row>
    <row r="46" spans="1:25" ht="12.75">
      <c r="A46" s="120">
        <v>42</v>
      </c>
      <c r="B46" s="126" t="s">
        <v>40</v>
      </c>
      <c r="C46" s="122">
        <v>389</v>
      </c>
      <c r="D46" s="122">
        <v>487356</v>
      </c>
      <c r="E46" s="122"/>
      <c r="F46" s="122">
        <v>36980</v>
      </c>
      <c r="G46" s="122">
        <v>34000</v>
      </c>
      <c r="H46" s="122"/>
      <c r="I46" s="122">
        <v>6079</v>
      </c>
      <c r="J46" s="122"/>
      <c r="K46" s="122"/>
      <c r="L46" s="122">
        <v>37</v>
      </c>
      <c r="M46" s="122">
        <v>12617</v>
      </c>
      <c r="N46" s="122">
        <v>5</v>
      </c>
      <c r="O46" s="122">
        <v>14035</v>
      </c>
      <c r="P46" s="122"/>
      <c r="Q46" s="122"/>
      <c r="R46" s="123">
        <f t="shared" si="0"/>
        <v>591067</v>
      </c>
      <c r="S46" s="190"/>
      <c r="T46" s="165">
        <v>5200</v>
      </c>
      <c r="U46" s="122">
        <v>9725</v>
      </c>
      <c r="V46" s="122">
        <v>16703</v>
      </c>
      <c r="W46" s="122">
        <v>114240</v>
      </c>
      <c r="X46" s="127">
        <v>10788</v>
      </c>
      <c r="Y46" s="193"/>
    </row>
    <row r="47" spans="1:25" ht="12.75">
      <c r="A47" s="120">
        <v>43</v>
      </c>
      <c r="B47" s="126" t="s">
        <v>41</v>
      </c>
      <c r="C47" s="122">
        <v>272</v>
      </c>
      <c r="D47" s="122">
        <v>340773</v>
      </c>
      <c r="E47" s="122"/>
      <c r="F47" s="122">
        <v>6938</v>
      </c>
      <c r="G47" s="122">
        <v>34000</v>
      </c>
      <c r="H47" s="122">
        <v>1576</v>
      </c>
      <c r="I47" s="122">
        <v>4251</v>
      </c>
      <c r="J47" s="122"/>
      <c r="K47" s="122"/>
      <c r="L47" s="122"/>
      <c r="M47" s="122"/>
      <c r="N47" s="122"/>
      <c r="O47" s="122"/>
      <c r="P47" s="122"/>
      <c r="Q47" s="122"/>
      <c r="R47" s="123">
        <f t="shared" si="0"/>
        <v>387538</v>
      </c>
      <c r="S47" s="190"/>
      <c r="T47" s="165">
        <v>325</v>
      </c>
      <c r="U47" s="122">
        <v>6800</v>
      </c>
      <c r="V47" s="122">
        <v>25386</v>
      </c>
      <c r="W47" s="122">
        <v>83776</v>
      </c>
      <c r="X47" s="127"/>
      <c r="Y47" s="193"/>
    </row>
    <row r="48" spans="1:25" ht="12.75">
      <c r="A48" s="120">
        <v>44</v>
      </c>
      <c r="B48" s="126" t="s">
        <v>42</v>
      </c>
      <c r="C48" s="122">
        <v>851</v>
      </c>
      <c r="D48" s="122">
        <v>1066170</v>
      </c>
      <c r="E48" s="122">
        <v>14000</v>
      </c>
      <c r="F48" s="122">
        <v>40213</v>
      </c>
      <c r="G48" s="122">
        <v>34000</v>
      </c>
      <c r="H48" s="122"/>
      <c r="I48" s="122">
        <v>13300</v>
      </c>
      <c r="J48" s="122"/>
      <c r="K48" s="122"/>
      <c r="L48" s="122"/>
      <c r="M48" s="122"/>
      <c r="N48" s="122">
        <v>2</v>
      </c>
      <c r="O48" s="122">
        <v>5614</v>
      </c>
      <c r="P48" s="122"/>
      <c r="Q48" s="122"/>
      <c r="R48" s="123">
        <f t="shared" si="0"/>
        <v>1173297</v>
      </c>
      <c r="S48" s="190">
        <v>2370</v>
      </c>
      <c r="T48" s="165">
        <v>3250</v>
      </c>
      <c r="U48" s="122">
        <v>21275</v>
      </c>
      <c r="V48" s="122">
        <v>52564</v>
      </c>
      <c r="W48" s="122">
        <v>217600</v>
      </c>
      <c r="X48" s="127"/>
      <c r="Y48" s="193"/>
    </row>
    <row r="49" spans="1:25" ht="12.75">
      <c r="A49" s="120">
        <v>45</v>
      </c>
      <c r="B49" s="126" t="s">
        <v>43</v>
      </c>
      <c r="C49" s="122">
        <v>222</v>
      </c>
      <c r="D49" s="122">
        <v>278131</v>
      </c>
      <c r="E49" s="122"/>
      <c r="F49" s="122">
        <v>15077</v>
      </c>
      <c r="G49" s="122">
        <v>34000</v>
      </c>
      <c r="H49" s="122">
        <v>4391</v>
      </c>
      <c r="I49" s="122">
        <v>3469</v>
      </c>
      <c r="J49" s="122"/>
      <c r="K49" s="122"/>
      <c r="L49" s="122"/>
      <c r="M49" s="122"/>
      <c r="N49" s="122">
        <v>1</v>
      </c>
      <c r="O49" s="122">
        <v>2807</v>
      </c>
      <c r="P49" s="122"/>
      <c r="Q49" s="122"/>
      <c r="R49" s="123">
        <f t="shared" si="0"/>
        <v>337875</v>
      </c>
      <c r="S49" s="190"/>
      <c r="T49" s="165">
        <v>2600</v>
      </c>
      <c r="U49" s="122">
        <v>5550</v>
      </c>
      <c r="V49" s="122">
        <v>14439</v>
      </c>
      <c r="W49" s="122">
        <v>32640</v>
      </c>
      <c r="X49" s="127"/>
      <c r="Y49" s="193"/>
    </row>
    <row r="50" spans="1:25" ht="12.75">
      <c r="A50" s="120">
        <v>46</v>
      </c>
      <c r="B50" s="126" t="s">
        <v>44</v>
      </c>
      <c r="C50" s="122">
        <v>383</v>
      </c>
      <c r="D50" s="122">
        <v>479839</v>
      </c>
      <c r="E50" s="122"/>
      <c r="F50" s="122">
        <v>19580</v>
      </c>
      <c r="G50" s="122">
        <v>34000</v>
      </c>
      <c r="H50" s="122"/>
      <c r="I50" s="122">
        <v>5986</v>
      </c>
      <c r="J50" s="122"/>
      <c r="K50" s="122"/>
      <c r="L50" s="122"/>
      <c r="M50" s="122"/>
      <c r="N50" s="122">
        <v>3</v>
      </c>
      <c r="O50" s="122">
        <v>8421</v>
      </c>
      <c r="P50" s="122"/>
      <c r="Q50" s="122"/>
      <c r="R50" s="123">
        <f t="shared" si="0"/>
        <v>547826</v>
      </c>
      <c r="S50" s="190"/>
      <c r="T50" s="165">
        <v>975</v>
      </c>
      <c r="U50" s="122">
        <v>9575</v>
      </c>
      <c r="V50" s="122">
        <v>23781</v>
      </c>
      <c r="W50" s="122">
        <v>124032</v>
      </c>
      <c r="X50" s="127"/>
      <c r="Y50" s="193"/>
    </row>
    <row r="51" spans="1:25" ht="12.75">
      <c r="A51" s="120">
        <v>47</v>
      </c>
      <c r="B51" s="126" t="s">
        <v>45</v>
      </c>
      <c r="C51" s="122">
        <v>685</v>
      </c>
      <c r="D51" s="122">
        <v>858198</v>
      </c>
      <c r="E51" s="122"/>
      <c r="F51" s="122">
        <v>25142</v>
      </c>
      <c r="G51" s="122">
        <v>34000</v>
      </c>
      <c r="H51" s="122"/>
      <c r="I51" s="122">
        <v>10705</v>
      </c>
      <c r="J51" s="122"/>
      <c r="K51" s="122"/>
      <c r="L51" s="122"/>
      <c r="M51" s="122"/>
      <c r="N51" s="122"/>
      <c r="O51" s="122"/>
      <c r="P51" s="122"/>
      <c r="Q51" s="122"/>
      <c r="R51" s="123">
        <f t="shared" si="0"/>
        <v>928045</v>
      </c>
      <c r="S51" s="190"/>
      <c r="T51" s="165">
        <v>3250</v>
      </c>
      <c r="U51" s="122">
        <v>17125</v>
      </c>
      <c r="V51" s="122"/>
      <c r="W51" s="122">
        <v>185504</v>
      </c>
      <c r="X51" s="127"/>
      <c r="Y51" s="193"/>
    </row>
    <row r="52" spans="1:25" ht="12.75">
      <c r="A52" s="120">
        <v>48</v>
      </c>
      <c r="B52" s="126" t="s">
        <v>46</v>
      </c>
      <c r="C52" s="122">
        <v>352</v>
      </c>
      <c r="D52" s="122">
        <v>441001</v>
      </c>
      <c r="E52" s="122">
        <v>14000</v>
      </c>
      <c r="F52" s="122">
        <v>31159</v>
      </c>
      <c r="G52" s="122">
        <v>34000</v>
      </c>
      <c r="H52" s="122"/>
      <c r="I52" s="122">
        <v>5501</v>
      </c>
      <c r="J52" s="122"/>
      <c r="K52" s="122"/>
      <c r="L52" s="122">
        <v>38</v>
      </c>
      <c r="M52" s="122">
        <v>12958</v>
      </c>
      <c r="N52" s="122">
        <v>1</v>
      </c>
      <c r="O52" s="122">
        <v>2807</v>
      </c>
      <c r="P52" s="122"/>
      <c r="Q52" s="122"/>
      <c r="R52" s="123">
        <f t="shared" si="0"/>
        <v>541426</v>
      </c>
      <c r="S52" s="190">
        <v>6320</v>
      </c>
      <c r="T52" s="165">
        <v>6500</v>
      </c>
      <c r="U52" s="122">
        <v>8800</v>
      </c>
      <c r="V52" s="122">
        <v>11891</v>
      </c>
      <c r="W52" s="122">
        <v>84864</v>
      </c>
      <c r="X52" s="127">
        <v>9309</v>
      </c>
      <c r="Y52" s="193"/>
    </row>
    <row r="53" spans="1:25" ht="12.75">
      <c r="A53" s="120">
        <v>49</v>
      </c>
      <c r="B53" s="126" t="s">
        <v>47</v>
      </c>
      <c r="C53" s="122">
        <v>701</v>
      </c>
      <c r="D53" s="122">
        <v>878243</v>
      </c>
      <c r="E53" s="122"/>
      <c r="F53" s="122">
        <v>49764</v>
      </c>
      <c r="G53" s="122">
        <v>34000</v>
      </c>
      <c r="H53" s="122"/>
      <c r="I53" s="122">
        <v>10955</v>
      </c>
      <c r="J53" s="122"/>
      <c r="K53" s="122"/>
      <c r="L53" s="122">
        <v>10</v>
      </c>
      <c r="M53" s="122">
        <v>3410</v>
      </c>
      <c r="N53" s="122"/>
      <c r="O53" s="122"/>
      <c r="P53" s="122"/>
      <c r="Q53" s="122"/>
      <c r="R53" s="123">
        <f t="shared" si="0"/>
        <v>976372</v>
      </c>
      <c r="S53" s="190"/>
      <c r="T53" s="165">
        <v>2925</v>
      </c>
      <c r="U53" s="122">
        <v>17525</v>
      </c>
      <c r="V53" s="122">
        <v>36427</v>
      </c>
      <c r="W53" s="122">
        <v>208352</v>
      </c>
      <c r="X53" s="127">
        <v>8091</v>
      </c>
      <c r="Y53" s="193"/>
    </row>
    <row r="54" spans="1:25" ht="12.75">
      <c r="A54" s="120">
        <v>50</v>
      </c>
      <c r="B54" s="126" t="s">
        <v>48</v>
      </c>
      <c r="C54" s="122">
        <v>829</v>
      </c>
      <c r="D54" s="122">
        <v>1038607</v>
      </c>
      <c r="E54" s="122">
        <v>14000</v>
      </c>
      <c r="F54" s="122">
        <v>57816</v>
      </c>
      <c r="G54" s="122">
        <v>34000</v>
      </c>
      <c r="H54" s="122"/>
      <c r="I54" s="122">
        <v>12957</v>
      </c>
      <c r="J54" s="122"/>
      <c r="K54" s="122"/>
      <c r="L54" s="122"/>
      <c r="M54" s="122"/>
      <c r="N54" s="122">
        <v>2</v>
      </c>
      <c r="O54" s="122">
        <v>5614</v>
      </c>
      <c r="P54" s="122"/>
      <c r="Q54" s="122"/>
      <c r="R54" s="123">
        <f t="shared" si="0"/>
        <v>1162994</v>
      </c>
      <c r="S54" s="190"/>
      <c r="T54" s="165">
        <v>2275</v>
      </c>
      <c r="U54" s="122">
        <v>20725</v>
      </c>
      <c r="V54" s="122">
        <v>46147</v>
      </c>
      <c r="W54" s="122">
        <v>274720</v>
      </c>
      <c r="X54" s="127">
        <v>4350</v>
      </c>
      <c r="Y54" s="193"/>
    </row>
    <row r="55" spans="1:25" ht="12.75">
      <c r="A55" s="120">
        <v>51</v>
      </c>
      <c r="B55" s="126" t="s">
        <v>49</v>
      </c>
      <c r="C55" s="122">
        <v>546</v>
      </c>
      <c r="D55" s="122">
        <v>684053</v>
      </c>
      <c r="E55" s="122"/>
      <c r="F55" s="122">
        <v>49584</v>
      </c>
      <c r="G55" s="122">
        <v>34000</v>
      </c>
      <c r="H55" s="122"/>
      <c r="I55" s="122">
        <v>8533</v>
      </c>
      <c r="J55" s="122"/>
      <c r="K55" s="122"/>
      <c r="L55" s="122">
        <v>20</v>
      </c>
      <c r="M55" s="122">
        <v>6820</v>
      </c>
      <c r="N55" s="122">
        <v>1</v>
      </c>
      <c r="O55" s="122">
        <v>2807</v>
      </c>
      <c r="P55" s="122"/>
      <c r="Q55" s="122"/>
      <c r="R55" s="123">
        <f t="shared" si="0"/>
        <v>785797</v>
      </c>
      <c r="S55" s="190">
        <v>1580</v>
      </c>
      <c r="T55" s="165">
        <v>3900</v>
      </c>
      <c r="U55" s="122">
        <v>13650</v>
      </c>
      <c r="V55" s="122">
        <v>27367</v>
      </c>
      <c r="W55" s="122">
        <v>185504</v>
      </c>
      <c r="X55" s="127">
        <v>7134</v>
      </c>
      <c r="Y55" s="193"/>
    </row>
    <row r="56" spans="1:25" ht="12.75">
      <c r="A56" s="120">
        <v>52</v>
      </c>
      <c r="B56" s="126" t="s">
        <v>50</v>
      </c>
      <c r="C56" s="122">
        <v>770</v>
      </c>
      <c r="D56" s="122">
        <v>964689</v>
      </c>
      <c r="E56" s="122">
        <v>14000</v>
      </c>
      <c r="F56" s="122">
        <v>68640</v>
      </c>
      <c r="G56" s="122">
        <v>34000</v>
      </c>
      <c r="H56" s="122"/>
      <c r="I56" s="122">
        <v>12034</v>
      </c>
      <c r="J56" s="122"/>
      <c r="K56" s="122"/>
      <c r="L56" s="122">
        <v>2</v>
      </c>
      <c r="M56" s="122">
        <v>682</v>
      </c>
      <c r="N56" s="122"/>
      <c r="O56" s="122"/>
      <c r="P56" s="122"/>
      <c r="Q56" s="122"/>
      <c r="R56" s="123">
        <f t="shared" si="0"/>
        <v>1094045</v>
      </c>
      <c r="S56" s="190"/>
      <c r="T56" s="165">
        <v>3575</v>
      </c>
      <c r="U56" s="122">
        <v>19250</v>
      </c>
      <c r="V56" s="122">
        <v>56111</v>
      </c>
      <c r="W56" s="122">
        <v>232288</v>
      </c>
      <c r="X56" s="127">
        <v>1566</v>
      </c>
      <c r="Y56" s="193"/>
    </row>
    <row r="57" spans="1:25" ht="12.75">
      <c r="A57" s="120">
        <v>53</v>
      </c>
      <c r="B57" s="126" t="s">
        <v>51</v>
      </c>
      <c r="C57" s="122">
        <v>868</v>
      </c>
      <c r="D57" s="122">
        <v>1087468</v>
      </c>
      <c r="E57" s="122"/>
      <c r="F57" s="122">
        <v>51685</v>
      </c>
      <c r="G57" s="122">
        <v>34000</v>
      </c>
      <c r="H57" s="122"/>
      <c r="I57" s="122">
        <v>13564</v>
      </c>
      <c r="J57" s="122"/>
      <c r="K57" s="122"/>
      <c r="L57" s="122"/>
      <c r="M57" s="122"/>
      <c r="N57" s="122"/>
      <c r="O57" s="122"/>
      <c r="P57" s="122"/>
      <c r="Q57" s="122"/>
      <c r="R57" s="123">
        <f t="shared" si="0"/>
        <v>1186717</v>
      </c>
      <c r="S57" s="190"/>
      <c r="T57" s="165">
        <v>6500</v>
      </c>
      <c r="U57" s="122">
        <v>21700</v>
      </c>
      <c r="V57" s="122">
        <v>39352</v>
      </c>
      <c r="W57" s="122">
        <v>224672</v>
      </c>
      <c r="X57" s="127">
        <v>10440</v>
      </c>
      <c r="Y57" s="193"/>
    </row>
    <row r="58" spans="1:39" s="100" customFormat="1" ht="27" customHeight="1" thickBot="1">
      <c r="A58" s="210" t="s">
        <v>57</v>
      </c>
      <c r="B58" s="211"/>
      <c r="C58" s="98">
        <f aca="true" t="shared" si="1" ref="C58:X58">SUM(C7:C57)</f>
        <v>29705</v>
      </c>
      <c r="D58" s="98">
        <f t="shared" si="1"/>
        <v>37215716</v>
      </c>
      <c r="E58" s="98">
        <f t="shared" si="1"/>
        <v>126000</v>
      </c>
      <c r="F58" s="98">
        <f t="shared" si="1"/>
        <v>1638966</v>
      </c>
      <c r="G58" s="98">
        <f t="shared" si="1"/>
        <v>1734000</v>
      </c>
      <c r="H58" s="98">
        <f t="shared" si="1"/>
        <v>51620</v>
      </c>
      <c r="I58" s="98">
        <f t="shared" si="1"/>
        <v>464238</v>
      </c>
      <c r="J58" s="98">
        <f t="shared" si="1"/>
        <v>177</v>
      </c>
      <c r="K58" s="98">
        <f t="shared" si="1"/>
        <v>441969</v>
      </c>
      <c r="L58" s="98">
        <f t="shared" si="1"/>
        <v>551</v>
      </c>
      <c r="M58" s="98">
        <f t="shared" si="1"/>
        <v>187891</v>
      </c>
      <c r="N58" s="98">
        <f t="shared" si="1"/>
        <v>27</v>
      </c>
      <c r="O58" s="98">
        <f t="shared" si="1"/>
        <v>75789</v>
      </c>
      <c r="P58" s="98">
        <f t="shared" si="1"/>
        <v>169</v>
      </c>
      <c r="Q58" s="98">
        <f t="shared" si="1"/>
        <v>143988</v>
      </c>
      <c r="R58" s="99">
        <f t="shared" si="1"/>
        <v>42080177</v>
      </c>
      <c r="S58" s="166">
        <f t="shared" si="1"/>
        <v>18170</v>
      </c>
      <c r="T58" s="166">
        <f t="shared" si="1"/>
        <v>103025</v>
      </c>
      <c r="U58" s="98">
        <f t="shared" si="1"/>
        <v>747050</v>
      </c>
      <c r="V58" s="98">
        <f t="shared" si="1"/>
        <v>1199022</v>
      </c>
      <c r="W58" s="98">
        <f t="shared" si="1"/>
        <v>5574368</v>
      </c>
      <c r="X58" s="99">
        <f t="shared" si="1"/>
        <v>466494</v>
      </c>
      <c r="Y58" s="193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</row>
    <row r="59" spans="2:28" ht="13.5" thickTop="1">
      <c r="B59" s="17"/>
      <c r="C59" s="37"/>
      <c r="D59" s="17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72"/>
      <c r="S59" s="172"/>
      <c r="T59" s="171"/>
      <c r="U59" s="18"/>
      <c r="V59" s="18"/>
      <c r="W59" s="18"/>
      <c r="X59" s="18"/>
      <c r="Y59" s="17"/>
      <c r="AA59" s="37"/>
      <c r="AB59" s="48"/>
    </row>
    <row r="60" spans="2:28" ht="15.75" customHeight="1">
      <c r="B60" s="17"/>
      <c r="C60" s="17"/>
      <c r="D60" s="17"/>
      <c r="E60" s="17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18"/>
      <c r="AA60" s="33"/>
      <c r="AB60" s="18"/>
    </row>
    <row r="61" spans="1:38" ht="15">
      <c r="A61" s="146"/>
      <c r="B61" s="140"/>
      <c r="C61" s="141"/>
      <c r="D61" s="17"/>
      <c r="E61" s="17"/>
      <c r="F61" s="17"/>
      <c r="G61" s="17"/>
      <c r="H61" s="17"/>
      <c r="I61" s="31"/>
      <c r="J61" s="37"/>
      <c r="K61" s="18"/>
      <c r="L61" s="37"/>
      <c r="M61" s="18"/>
      <c r="N61" s="37"/>
      <c r="O61" s="18"/>
      <c r="P61" s="37"/>
      <c r="Q61" s="18"/>
      <c r="R61" s="17"/>
      <c r="S61" s="17"/>
      <c r="T61" s="18"/>
      <c r="U61" s="18"/>
      <c r="V61" s="18"/>
      <c r="W61" s="18"/>
      <c r="X61" s="18"/>
      <c r="Y61" s="17"/>
      <c r="AC61" s="34"/>
      <c r="AD61" s="18"/>
      <c r="AE61" s="18"/>
      <c r="AF61" s="18"/>
      <c r="AG61" s="18"/>
      <c r="AH61" s="18"/>
      <c r="AI61" s="18"/>
      <c r="AK61" s="18"/>
      <c r="AL61" s="18"/>
    </row>
    <row r="62" spans="1:36" ht="15">
      <c r="A62" s="146"/>
      <c r="B62" s="140"/>
      <c r="C62" s="141"/>
      <c r="D62" s="17"/>
      <c r="E62" s="18"/>
      <c r="F62" s="18"/>
      <c r="G62" s="17"/>
      <c r="H62" s="18"/>
      <c r="I62" s="18"/>
      <c r="J62" s="36"/>
      <c r="K62" s="18"/>
      <c r="L62" s="36"/>
      <c r="M62" s="18"/>
      <c r="N62" s="36"/>
      <c r="O62" s="18"/>
      <c r="P62" s="36"/>
      <c r="Q62" s="18"/>
      <c r="R62" s="17"/>
      <c r="S62" s="17"/>
      <c r="T62" s="18"/>
      <c r="U62" s="18"/>
      <c r="V62" s="18"/>
      <c r="W62" s="18"/>
      <c r="X62" s="18"/>
      <c r="Y62" s="18"/>
      <c r="AA62" s="18"/>
      <c r="AB62" s="35"/>
      <c r="AJ62" s="31"/>
    </row>
    <row r="63" spans="2:37" ht="12.75">
      <c r="B63" s="17"/>
      <c r="C63" s="18"/>
      <c r="D63" s="17"/>
      <c r="E63" s="17"/>
      <c r="F63" s="17"/>
      <c r="G63" s="31"/>
      <c r="H63" s="17"/>
      <c r="I63" s="17"/>
      <c r="J63" s="36"/>
      <c r="K63" s="17"/>
      <c r="L63" s="36"/>
      <c r="M63" s="17"/>
      <c r="N63" s="36"/>
      <c r="O63" s="17"/>
      <c r="P63" s="36"/>
      <c r="Q63" s="17"/>
      <c r="R63" s="17"/>
      <c r="S63" s="17"/>
      <c r="T63" s="17"/>
      <c r="U63" s="17"/>
      <c r="V63" s="17"/>
      <c r="W63" s="17"/>
      <c r="X63" s="17"/>
      <c r="Y63" s="18"/>
      <c r="AA63" s="18"/>
      <c r="AB63" s="35"/>
      <c r="AF63" s="18"/>
      <c r="AH63" s="18"/>
      <c r="AK63" s="18"/>
    </row>
    <row r="64" spans="2:38" ht="12.75">
      <c r="B64" s="17"/>
      <c r="C64" s="41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35"/>
      <c r="S64" s="35"/>
      <c r="T64" s="17"/>
      <c r="U64" s="17"/>
      <c r="V64" s="17"/>
      <c r="W64" s="17"/>
      <c r="X64" s="17"/>
      <c r="Y64" s="17"/>
      <c r="AA64" s="18"/>
      <c r="AB64" s="35"/>
      <c r="AD64" s="18"/>
      <c r="AE64" s="18"/>
      <c r="AF64" s="18"/>
      <c r="AG64" s="18"/>
      <c r="AH64" s="18"/>
      <c r="AI64" s="18"/>
      <c r="AJ64" s="14"/>
      <c r="AK64" s="18"/>
      <c r="AL64" s="18"/>
    </row>
    <row r="65" spans="2:38" ht="12.75">
      <c r="B65" s="17"/>
      <c r="C65" s="18"/>
      <c r="D65" s="17"/>
      <c r="E65" s="18"/>
      <c r="F65" s="18"/>
      <c r="G65" s="14"/>
      <c r="H65" s="18"/>
      <c r="I65" s="18"/>
      <c r="J65" s="36"/>
      <c r="K65" s="18"/>
      <c r="L65" s="18"/>
      <c r="M65" s="18"/>
      <c r="N65" s="18"/>
      <c r="O65" s="18"/>
      <c r="P65" s="18"/>
      <c r="Q65" s="18"/>
      <c r="R65" s="35"/>
      <c r="S65" s="35"/>
      <c r="T65" s="18"/>
      <c r="U65" s="18"/>
      <c r="V65" s="18"/>
      <c r="W65" s="18"/>
      <c r="X65" s="18"/>
      <c r="Y65" s="18"/>
      <c r="AA65" s="18"/>
      <c r="AB65" s="35"/>
      <c r="AD65" s="18"/>
      <c r="AE65" s="18"/>
      <c r="AF65" s="18"/>
      <c r="AG65" s="18"/>
      <c r="AH65" s="18"/>
      <c r="AI65" s="18"/>
      <c r="AJ65" s="18"/>
      <c r="AK65" s="18"/>
      <c r="AL65" s="18"/>
    </row>
    <row r="66" spans="2:33" ht="12.75">
      <c r="B66" s="17"/>
      <c r="C66" s="18"/>
      <c r="D66" s="1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40"/>
      <c r="S66" s="40"/>
      <c r="T66" s="18"/>
      <c r="U66" s="18"/>
      <c r="V66" s="18"/>
      <c r="W66" s="18"/>
      <c r="X66" s="18"/>
      <c r="Y66" s="17"/>
      <c r="AA66" s="18"/>
      <c r="AB66" s="35"/>
      <c r="AD66" s="31"/>
      <c r="AE66" s="31"/>
      <c r="AG66" s="31"/>
    </row>
    <row r="67" spans="2:28" ht="12.75">
      <c r="B67" s="17"/>
      <c r="C67" s="49"/>
      <c r="D67" s="17"/>
      <c r="E67" s="31"/>
      <c r="F67" s="31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35"/>
      <c r="S67" s="35"/>
      <c r="T67" s="17"/>
      <c r="U67" s="17"/>
      <c r="V67" s="17"/>
      <c r="W67" s="17"/>
      <c r="X67" s="17"/>
      <c r="Y67" s="17"/>
      <c r="AA67" s="18"/>
      <c r="AB67" s="35"/>
    </row>
    <row r="68" spans="2:28" ht="12.75" customHeight="1">
      <c r="B68" s="17"/>
      <c r="C68" s="50"/>
      <c r="D68" s="50"/>
      <c r="E68" s="50"/>
      <c r="F68" s="50"/>
      <c r="G68" s="17"/>
      <c r="H68" s="17"/>
      <c r="I68" s="17"/>
      <c r="J68" s="219"/>
      <c r="K68" s="17"/>
      <c r="L68" s="17"/>
      <c r="M68" s="17"/>
      <c r="N68" s="219"/>
      <c r="O68" s="17"/>
      <c r="P68" s="219"/>
      <c r="Q68" s="17"/>
      <c r="R68" s="35"/>
      <c r="S68" s="35"/>
      <c r="T68" s="17"/>
      <c r="U68" s="17"/>
      <c r="V68" s="17"/>
      <c r="W68" s="17"/>
      <c r="X68" s="17"/>
      <c r="Y68" s="17"/>
      <c r="AA68" s="35"/>
      <c r="AB68" s="35"/>
    </row>
    <row r="69" spans="2:28" ht="12.75">
      <c r="B69" s="17"/>
      <c r="C69" s="50"/>
      <c r="D69" s="50"/>
      <c r="E69" s="50"/>
      <c r="F69" s="50"/>
      <c r="G69" s="17"/>
      <c r="H69" s="17"/>
      <c r="I69" s="17"/>
      <c r="J69" s="219"/>
      <c r="K69" s="18"/>
      <c r="L69" s="18"/>
      <c r="M69" s="18"/>
      <c r="N69" s="219"/>
      <c r="O69" s="18"/>
      <c r="P69" s="219"/>
      <c r="Q69" s="18"/>
      <c r="R69" s="35"/>
      <c r="S69" s="35"/>
      <c r="T69" s="18"/>
      <c r="U69" s="18"/>
      <c r="V69" s="18"/>
      <c r="W69" s="18"/>
      <c r="X69" s="18"/>
      <c r="Y69" s="17"/>
      <c r="AA69" s="35"/>
      <c r="AB69" s="35"/>
    </row>
    <row r="70" spans="2:28" ht="12.75">
      <c r="B70" s="17"/>
      <c r="C70" s="51"/>
      <c r="D70" s="50"/>
      <c r="E70" s="50"/>
      <c r="F70" s="5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35"/>
      <c r="S70" s="35"/>
      <c r="T70" s="17"/>
      <c r="U70" s="17"/>
      <c r="V70" s="17"/>
      <c r="W70" s="17"/>
      <c r="X70" s="17"/>
      <c r="Y70" s="17"/>
      <c r="AA70" s="35"/>
      <c r="AB70" s="35"/>
    </row>
    <row r="71" spans="2:28" ht="12.75">
      <c r="B71" s="17"/>
      <c r="C71" s="50"/>
      <c r="D71" s="50"/>
      <c r="E71" s="50"/>
      <c r="F71" s="5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35"/>
      <c r="S71" s="35"/>
      <c r="T71" s="17"/>
      <c r="U71" s="17"/>
      <c r="V71" s="17"/>
      <c r="W71" s="17"/>
      <c r="X71" s="17"/>
      <c r="Y71" s="17"/>
      <c r="AA71" s="35"/>
      <c r="AB71" s="35"/>
    </row>
    <row r="72" spans="2:25" ht="12.75">
      <c r="B72" s="17"/>
      <c r="C72" s="50"/>
      <c r="D72" s="50"/>
      <c r="E72" s="50"/>
      <c r="F72" s="5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35"/>
      <c r="S72" s="35"/>
      <c r="T72" s="17"/>
      <c r="U72" s="17"/>
      <c r="V72" s="17"/>
      <c r="W72" s="17"/>
      <c r="X72" s="17"/>
      <c r="Y72" s="17"/>
    </row>
    <row r="73" spans="2:25" ht="12.75">
      <c r="B73" s="17"/>
      <c r="C73" s="50"/>
      <c r="D73" s="50"/>
      <c r="E73" s="50"/>
      <c r="F73" s="50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5"/>
      <c r="S73" s="35"/>
      <c r="T73" s="17"/>
      <c r="U73" s="17"/>
      <c r="V73" s="17"/>
      <c r="W73" s="17"/>
      <c r="X73" s="17"/>
      <c r="Y73" s="17"/>
    </row>
    <row r="74" spans="2:25" ht="12.75">
      <c r="B74" s="17"/>
      <c r="C74" s="50"/>
      <c r="D74" s="50"/>
      <c r="E74" s="50"/>
      <c r="F74" s="5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35"/>
      <c r="S74" s="35"/>
      <c r="T74" s="17"/>
      <c r="U74" s="17"/>
      <c r="V74" s="17"/>
      <c r="W74" s="17"/>
      <c r="X74" s="17"/>
      <c r="Y74" s="17"/>
    </row>
    <row r="75" spans="2:25" ht="12.75">
      <c r="B75" s="17"/>
      <c r="C75" s="50"/>
      <c r="D75" s="50"/>
      <c r="E75" s="50"/>
      <c r="F75" s="50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49"/>
      <c r="S75" s="49"/>
      <c r="T75" s="17"/>
      <c r="U75" s="17"/>
      <c r="V75" s="17"/>
      <c r="W75" s="17"/>
      <c r="X75" s="17"/>
      <c r="Y75" s="17"/>
    </row>
    <row r="76" spans="3:19" ht="12.75">
      <c r="C76" s="52"/>
      <c r="D76" s="52"/>
      <c r="E76" s="52"/>
      <c r="F76" s="52"/>
      <c r="R76" s="15"/>
      <c r="S76" s="15"/>
    </row>
    <row r="77" spans="3:19" ht="12.75">
      <c r="C77" s="52"/>
      <c r="D77" s="52"/>
      <c r="E77" s="52"/>
      <c r="F77" s="52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2:19" ht="12.75">
      <c r="B78" s="46"/>
      <c r="C78" s="52"/>
      <c r="D78" s="52"/>
      <c r="E78" s="52"/>
      <c r="F78" s="52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3:6" ht="12.75">
      <c r="C79" s="52"/>
      <c r="D79" s="52"/>
      <c r="E79" s="52"/>
      <c r="F79" s="52"/>
    </row>
    <row r="80" spans="3:6" ht="12.75">
      <c r="C80" s="52"/>
      <c r="D80" s="52"/>
      <c r="E80" s="52"/>
      <c r="F80" s="52"/>
    </row>
    <row r="81" spans="3:6" ht="12.75">
      <c r="C81" s="52"/>
      <c r="D81" s="52"/>
      <c r="E81" s="52"/>
      <c r="F81" s="52"/>
    </row>
    <row r="83" spans="2:10" ht="12.75">
      <c r="B83" s="17"/>
      <c r="C83" s="14"/>
      <c r="D83" s="10"/>
      <c r="E83" s="10"/>
      <c r="F83" s="10"/>
      <c r="G83" s="10"/>
      <c r="H83" s="12"/>
      <c r="I83" s="17"/>
      <c r="J83" s="17"/>
    </row>
    <row r="84" spans="2:10" ht="12.75">
      <c r="B84" s="17"/>
      <c r="C84" s="14"/>
      <c r="D84" s="10"/>
      <c r="E84" s="20"/>
      <c r="F84" s="10"/>
      <c r="G84" s="10"/>
      <c r="H84" s="10"/>
      <c r="I84" s="17"/>
      <c r="J84" s="17"/>
    </row>
    <row r="85" spans="2:10" ht="12.75">
      <c r="B85" s="17"/>
      <c r="C85" s="14"/>
      <c r="D85" s="10"/>
      <c r="E85" s="10"/>
      <c r="F85" s="10"/>
      <c r="G85" s="10"/>
      <c r="H85" s="10"/>
      <c r="I85" s="17"/>
      <c r="J85" s="17"/>
    </row>
    <row r="86" spans="2:10" ht="12.75">
      <c r="B86" s="17"/>
      <c r="C86" s="18"/>
      <c r="D86" s="10"/>
      <c r="E86" s="20"/>
      <c r="F86" s="10"/>
      <c r="G86" s="10"/>
      <c r="H86" s="10"/>
      <c r="I86" s="17"/>
      <c r="J86" s="17"/>
    </row>
    <row r="87" spans="2:10" ht="12.75">
      <c r="B87" s="17"/>
      <c r="C87" s="18"/>
      <c r="D87" s="22"/>
      <c r="E87" s="20"/>
      <c r="F87" s="10"/>
      <c r="G87" s="10"/>
      <c r="H87" s="10"/>
      <c r="I87" s="17"/>
      <c r="J87" s="17"/>
    </row>
    <row r="88" spans="2:10" ht="12.75">
      <c r="B88" s="17"/>
      <c r="C88" s="18"/>
      <c r="D88" s="22"/>
      <c r="E88" s="20"/>
      <c r="F88" s="10"/>
      <c r="G88" s="10"/>
      <c r="H88" s="10"/>
      <c r="I88" s="17"/>
      <c r="J88" s="17"/>
    </row>
    <row r="89" spans="2:10" ht="12.75">
      <c r="B89" s="17"/>
      <c r="C89" s="17"/>
      <c r="D89" s="38"/>
      <c r="E89" s="20"/>
      <c r="F89" s="10"/>
      <c r="G89" s="10"/>
      <c r="H89" s="23"/>
      <c r="I89" s="17"/>
      <c r="J89" s="17"/>
    </row>
    <row r="90" spans="2:10" ht="12.75">
      <c r="B90" s="17"/>
      <c r="C90" s="18"/>
      <c r="D90" s="22"/>
      <c r="E90" s="10"/>
      <c r="F90" s="10"/>
      <c r="G90" s="10"/>
      <c r="H90" s="10"/>
      <c r="I90" s="17"/>
      <c r="J90" s="17"/>
    </row>
    <row r="91" spans="2:10" ht="12.75">
      <c r="B91" s="17"/>
      <c r="C91" s="18"/>
      <c r="D91" s="22"/>
      <c r="E91" s="20"/>
      <c r="F91" s="10"/>
      <c r="G91" s="10"/>
      <c r="H91" s="10"/>
      <c r="I91" s="17"/>
      <c r="J91" s="17"/>
    </row>
    <row r="92" spans="2:10" ht="12.75">
      <c r="B92" s="17"/>
      <c r="C92" s="18"/>
      <c r="D92" s="22"/>
      <c r="E92" s="20"/>
      <c r="F92" s="10"/>
      <c r="G92" s="10"/>
      <c r="H92" s="23"/>
      <c r="I92" s="17"/>
      <c r="J92" s="17"/>
    </row>
    <row r="93" spans="2:10" ht="12.75">
      <c r="B93" s="17"/>
      <c r="C93" s="49"/>
      <c r="D93" s="22"/>
      <c r="E93" s="10"/>
      <c r="F93" s="10"/>
      <c r="G93" s="10"/>
      <c r="H93" s="10"/>
      <c r="I93" s="17"/>
      <c r="J93" s="17"/>
    </row>
    <row r="94" spans="2:10" ht="12.75">
      <c r="B94" s="17"/>
      <c r="C94" s="17"/>
      <c r="D94" s="22"/>
      <c r="E94" s="10"/>
      <c r="F94" s="10"/>
      <c r="G94" s="23"/>
      <c r="H94" s="23"/>
      <c r="I94" s="17"/>
      <c r="J94" s="17"/>
    </row>
    <row r="95" spans="2:10" ht="12.75">
      <c r="B95" s="17"/>
      <c r="C95" s="17"/>
      <c r="D95" s="23"/>
      <c r="E95" s="23"/>
      <c r="F95" s="24"/>
      <c r="G95" s="23"/>
      <c r="H95" s="23"/>
      <c r="I95" s="17"/>
      <c r="J95" s="17"/>
    </row>
    <row r="96" spans="2:10" ht="12.75">
      <c r="B96" s="17"/>
      <c r="C96" s="226"/>
      <c r="D96" s="226"/>
      <c r="E96" s="20"/>
      <c r="F96" s="24"/>
      <c r="G96" s="10"/>
      <c r="H96" s="10"/>
      <c r="I96" s="17"/>
      <c r="J96" s="17"/>
    </row>
    <row r="97" spans="2:10" ht="12.75">
      <c r="B97" s="17"/>
      <c r="C97" s="10"/>
      <c r="D97" s="23"/>
      <c r="E97" s="20"/>
      <c r="F97" s="24"/>
      <c r="G97" s="10"/>
      <c r="H97" s="10"/>
      <c r="I97" s="17"/>
      <c r="J97" s="17"/>
    </row>
    <row r="98" spans="2:10" ht="12.75">
      <c r="B98" s="17"/>
      <c r="C98" s="10"/>
      <c r="D98" s="22"/>
      <c r="E98" s="20"/>
      <c r="F98" s="20"/>
      <c r="G98" s="10"/>
      <c r="H98" s="10"/>
      <c r="I98" s="17"/>
      <c r="J98" s="17"/>
    </row>
    <row r="99" spans="2:10" ht="12.75">
      <c r="B99" s="17"/>
      <c r="C99" s="10"/>
      <c r="D99" s="22"/>
      <c r="E99" s="10"/>
      <c r="F99" s="10"/>
      <c r="G99" s="10"/>
      <c r="H99" s="10"/>
      <c r="I99" s="17"/>
      <c r="J99" s="17"/>
    </row>
    <row r="100" spans="2:10" ht="12.75">
      <c r="B100" s="17"/>
      <c r="C100" s="10"/>
      <c r="D100" s="22"/>
      <c r="E100" s="21"/>
      <c r="F100" s="25"/>
      <c r="G100" s="10"/>
      <c r="H100" s="10"/>
      <c r="I100" s="17"/>
      <c r="J100" s="17"/>
    </row>
    <row r="101" spans="2:10" ht="12.75">
      <c r="B101" s="17"/>
      <c r="C101" s="10"/>
      <c r="D101" s="22"/>
      <c r="E101" s="21"/>
      <c r="F101" s="25"/>
      <c r="G101" s="10"/>
      <c r="H101" s="10"/>
      <c r="I101" s="17"/>
      <c r="J101" s="17"/>
    </row>
    <row r="102" spans="2:10" ht="12.75">
      <c r="B102" s="17"/>
      <c r="C102" s="10"/>
      <c r="D102" s="22"/>
      <c r="E102" s="21"/>
      <c r="F102" s="25"/>
      <c r="G102" s="10"/>
      <c r="H102" s="10"/>
      <c r="I102" s="17"/>
      <c r="J102" s="17"/>
    </row>
    <row r="103" spans="2:10" ht="12.75">
      <c r="B103" s="17"/>
      <c r="C103" s="10"/>
      <c r="D103" s="10"/>
      <c r="E103" s="10"/>
      <c r="F103" s="10"/>
      <c r="G103" s="10"/>
      <c r="H103" s="10"/>
      <c r="I103" s="17"/>
      <c r="J103" s="17"/>
    </row>
    <row r="104" spans="2:10" ht="12.75">
      <c r="B104" s="17"/>
      <c r="C104" s="17"/>
      <c r="D104" s="17"/>
      <c r="E104" s="17"/>
      <c r="F104" s="17"/>
      <c r="G104" s="17"/>
      <c r="H104" s="17"/>
      <c r="I104" s="17"/>
      <c r="J104" s="17"/>
    </row>
  </sheetData>
  <sheetProtection password="CC6B" sheet="1"/>
  <mergeCells count="33">
    <mergeCell ref="A1:X1"/>
    <mergeCell ref="A3:B3"/>
    <mergeCell ref="J3:Q3"/>
    <mergeCell ref="S5:S6"/>
    <mergeCell ref="AK2:AL2"/>
    <mergeCell ref="AF2:AG2"/>
    <mergeCell ref="AH2:AJ2"/>
    <mergeCell ref="A5:A6"/>
    <mergeCell ref="AB2:AC2"/>
    <mergeCell ref="C96:D96"/>
    <mergeCell ref="P68:P69"/>
    <mergeCell ref="N68:N69"/>
    <mergeCell ref="AD2:AE2"/>
    <mergeCell ref="N4:O4"/>
    <mergeCell ref="P4:Q4"/>
    <mergeCell ref="N5:O5"/>
    <mergeCell ref="A2:X2"/>
    <mergeCell ref="X5:X6"/>
    <mergeCell ref="A58:B58"/>
    <mergeCell ref="J4:K4"/>
    <mergeCell ref="L4:M4"/>
    <mergeCell ref="J5:K5"/>
    <mergeCell ref="L5:M5"/>
    <mergeCell ref="A4:B4"/>
    <mergeCell ref="C5:C6"/>
    <mergeCell ref="B5:B6"/>
    <mergeCell ref="P5:Q5"/>
    <mergeCell ref="R5:R6"/>
    <mergeCell ref="T5:T6"/>
    <mergeCell ref="U5:U6"/>
    <mergeCell ref="W5:W6"/>
    <mergeCell ref="V5:V6"/>
    <mergeCell ref="J68:J69"/>
  </mergeCells>
  <printOptions/>
  <pageMargins left="0.2" right="0.15" top="0.15" bottom="0.15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24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5.140625" style="0" customWidth="1"/>
    <col min="2" max="2" width="27.421875" style="0" customWidth="1"/>
    <col min="3" max="3" width="10.28125" style="0" customWidth="1"/>
    <col min="4" max="4" width="14.57421875" style="0" customWidth="1"/>
    <col min="5" max="5" width="10.28125" style="0" customWidth="1"/>
    <col min="6" max="6" width="14.57421875" style="0" customWidth="1"/>
    <col min="7" max="7" width="12.57421875" style="0" customWidth="1"/>
    <col min="8" max="8" width="13.7109375" style="0" customWidth="1"/>
    <col min="9" max="9" width="11.8515625" style="0" customWidth="1"/>
    <col min="10" max="10" width="11.57421875" style="0" customWidth="1"/>
    <col min="12" max="12" width="18.57421875" style="0" customWidth="1"/>
  </cols>
  <sheetData>
    <row r="1" spans="1:11" ht="12.75">
      <c r="A1" s="197" t="s">
        <v>74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60" customHeight="1">
      <c r="A2" s="209" t="s">
        <v>186</v>
      </c>
      <c r="B2" s="209"/>
      <c r="C2" s="209"/>
      <c r="D2" s="209"/>
      <c r="E2" s="209"/>
      <c r="F2" s="209"/>
      <c r="G2" s="209"/>
      <c r="H2" s="209"/>
      <c r="I2" s="209"/>
      <c r="J2" s="209"/>
      <c r="K2" s="139"/>
    </row>
    <row r="4" spans="1:10" ht="12.75">
      <c r="A4" s="1"/>
      <c r="B4" s="2"/>
      <c r="C4" s="39"/>
      <c r="D4" s="39"/>
      <c r="E4" s="39"/>
      <c r="F4" s="39"/>
      <c r="G4" s="39"/>
      <c r="H4" s="3"/>
      <c r="I4" s="185"/>
      <c r="J4" s="1"/>
    </row>
    <row r="5" spans="1:10" ht="13.5" thickBot="1">
      <c r="A5" s="234"/>
      <c r="B5" s="234"/>
      <c r="C5" s="153"/>
      <c r="D5" s="153"/>
      <c r="E5" s="154"/>
      <c r="F5" s="154"/>
      <c r="G5" s="154"/>
      <c r="H5" s="154"/>
      <c r="I5" s="186"/>
      <c r="J5" s="1"/>
    </row>
    <row r="6" spans="1:10" ht="73.5" customHeight="1" thickTop="1">
      <c r="A6" s="236" t="s">
        <v>0</v>
      </c>
      <c r="B6" s="235" t="s">
        <v>156</v>
      </c>
      <c r="C6" s="231" t="s">
        <v>75</v>
      </c>
      <c r="D6" s="231"/>
      <c r="E6" s="231" t="s">
        <v>63</v>
      </c>
      <c r="F6" s="231"/>
      <c r="G6" s="184">
        <v>0.02</v>
      </c>
      <c r="H6" s="232" t="s">
        <v>64</v>
      </c>
      <c r="I6" s="216" t="s">
        <v>171</v>
      </c>
      <c r="J6" s="220" t="s">
        <v>158</v>
      </c>
    </row>
    <row r="7" spans="1:13" ht="47.25" customHeight="1" thickBot="1">
      <c r="A7" s="230"/>
      <c r="B7" s="202"/>
      <c r="C7" s="97" t="s">
        <v>62</v>
      </c>
      <c r="D7" s="177" t="s">
        <v>170</v>
      </c>
      <c r="E7" s="97" t="s">
        <v>62</v>
      </c>
      <c r="F7" s="177" t="s">
        <v>170</v>
      </c>
      <c r="G7" s="116" t="s">
        <v>60</v>
      </c>
      <c r="H7" s="233"/>
      <c r="I7" s="215"/>
      <c r="J7" s="221"/>
      <c r="L7" s="74"/>
      <c r="M7" s="44"/>
    </row>
    <row r="8" spans="1:10" ht="13.5" thickTop="1">
      <c r="A8" s="120">
        <v>1</v>
      </c>
      <c r="B8" s="121" t="s">
        <v>145</v>
      </c>
      <c r="C8" s="122">
        <v>227</v>
      </c>
      <c r="D8" s="122">
        <v>404432</v>
      </c>
      <c r="E8" s="122"/>
      <c r="F8" s="122"/>
      <c r="G8" s="176">
        <v>8254</v>
      </c>
      <c r="H8" s="167">
        <f>D8+F8+G8</f>
        <v>412686</v>
      </c>
      <c r="I8" s="165">
        <v>5675</v>
      </c>
      <c r="J8" s="127">
        <v>4462</v>
      </c>
    </row>
    <row r="9" spans="1:10" ht="12.75">
      <c r="A9" s="120">
        <v>2</v>
      </c>
      <c r="B9" s="121" t="s">
        <v>146</v>
      </c>
      <c r="C9" s="122">
        <v>148</v>
      </c>
      <c r="D9" s="122">
        <v>263683</v>
      </c>
      <c r="E9" s="122"/>
      <c r="F9" s="122"/>
      <c r="G9" s="183">
        <v>5381</v>
      </c>
      <c r="H9" s="123">
        <f>D9+F9+G9</f>
        <v>269064</v>
      </c>
      <c r="I9" s="165">
        <v>3700</v>
      </c>
      <c r="J9" s="127">
        <v>4753</v>
      </c>
    </row>
    <row r="10" spans="1:10" ht="12.75">
      <c r="A10" s="120">
        <v>3</v>
      </c>
      <c r="B10" s="126" t="s">
        <v>27</v>
      </c>
      <c r="C10" s="122"/>
      <c r="D10" s="122"/>
      <c r="E10" s="122">
        <v>44</v>
      </c>
      <c r="F10" s="122">
        <v>108706</v>
      </c>
      <c r="G10" s="183">
        <v>2218</v>
      </c>
      <c r="H10" s="123">
        <f>D10+F10+G10</f>
        <v>110924</v>
      </c>
      <c r="I10" s="165">
        <v>1100</v>
      </c>
      <c r="J10" s="127">
        <v>4268</v>
      </c>
    </row>
    <row r="11" spans="1:10" ht="12.75">
      <c r="A11" s="120">
        <v>4</v>
      </c>
      <c r="B11" s="121" t="s">
        <v>152</v>
      </c>
      <c r="C11" s="122">
        <v>134</v>
      </c>
      <c r="D11" s="122">
        <v>238740</v>
      </c>
      <c r="E11" s="122">
        <v>135</v>
      </c>
      <c r="F11" s="122">
        <v>333528</v>
      </c>
      <c r="G11" s="183">
        <v>11679</v>
      </c>
      <c r="H11" s="123">
        <f>D11+F11+G11</f>
        <v>583947</v>
      </c>
      <c r="I11" s="165">
        <v>6725</v>
      </c>
      <c r="J11" s="127">
        <v>20952</v>
      </c>
    </row>
    <row r="12" spans="1:10" ht="12.75">
      <c r="A12" s="120">
        <v>5</v>
      </c>
      <c r="B12" s="121" t="s">
        <v>150</v>
      </c>
      <c r="C12" s="124"/>
      <c r="D12" s="124"/>
      <c r="E12" s="122">
        <v>55</v>
      </c>
      <c r="F12" s="122">
        <v>135882</v>
      </c>
      <c r="G12" s="183">
        <v>2773</v>
      </c>
      <c r="H12" s="119">
        <f>D12+F12+G12</f>
        <v>138655</v>
      </c>
      <c r="I12" s="165">
        <v>1375</v>
      </c>
      <c r="J12" s="127">
        <v>5141</v>
      </c>
    </row>
    <row r="13" spans="1:10" s="102" customFormat="1" ht="27" customHeight="1" thickBot="1">
      <c r="A13" s="210" t="s">
        <v>65</v>
      </c>
      <c r="B13" s="211"/>
      <c r="C13" s="98">
        <f aca="true" t="shared" si="0" ref="C13:J13">SUM(C8:C12)</f>
        <v>509</v>
      </c>
      <c r="D13" s="98">
        <f t="shared" si="0"/>
        <v>906855</v>
      </c>
      <c r="E13" s="98">
        <f t="shared" si="0"/>
        <v>234</v>
      </c>
      <c r="F13" s="98">
        <f t="shared" si="0"/>
        <v>578116</v>
      </c>
      <c r="G13" s="98">
        <f t="shared" si="0"/>
        <v>30305</v>
      </c>
      <c r="H13" s="99">
        <f t="shared" si="0"/>
        <v>1515276</v>
      </c>
      <c r="I13" s="166">
        <f t="shared" si="0"/>
        <v>18575</v>
      </c>
      <c r="J13" s="99">
        <f t="shared" si="0"/>
        <v>39576</v>
      </c>
    </row>
    <row r="14" spans="1:10" ht="13.5" thickTop="1">
      <c r="A14" s="1"/>
      <c r="B14" s="1"/>
      <c r="C14" s="32"/>
      <c r="D14" s="32"/>
      <c r="E14" s="28"/>
      <c r="F14" s="28"/>
      <c r="G14" s="28"/>
      <c r="H14" s="13"/>
      <c r="I14" s="28"/>
      <c r="J14" s="10"/>
    </row>
    <row r="15" spans="1:10" ht="12.75">
      <c r="A15" s="1"/>
      <c r="B15" s="1"/>
      <c r="C15" s="17"/>
      <c r="D15" s="17"/>
      <c r="E15" s="37"/>
      <c r="F15" s="37"/>
      <c r="G15" s="37"/>
      <c r="H15" s="12"/>
      <c r="I15" s="14"/>
      <c r="J15" s="10"/>
    </row>
    <row r="16" spans="1:10" ht="15">
      <c r="A16" s="146"/>
      <c r="B16" s="140"/>
      <c r="C16" s="140"/>
      <c r="D16" s="239"/>
      <c r="E16" s="37"/>
      <c r="F16" s="37"/>
      <c r="G16" s="37"/>
      <c r="H16" s="10"/>
      <c r="I16" s="18"/>
      <c r="J16" s="43"/>
    </row>
    <row r="17" spans="1:10" ht="12.75">
      <c r="A17" s="1"/>
      <c r="B17" s="1"/>
      <c r="C17" s="23"/>
      <c r="D17" s="23"/>
      <c r="E17" s="36"/>
      <c r="F17" s="36"/>
      <c r="G17" s="36"/>
      <c r="H17" s="12"/>
      <c r="I17" s="18"/>
      <c r="J17" s="10"/>
    </row>
    <row r="18" spans="1:10" ht="12.75">
      <c r="A18" s="1"/>
      <c r="B18" s="1"/>
      <c r="C18" s="36"/>
      <c r="D18" s="36"/>
      <c r="E18" s="36"/>
      <c r="F18" s="36"/>
      <c r="G18" s="36"/>
      <c r="H18" s="10"/>
      <c r="I18" s="17"/>
      <c r="J18" s="10"/>
    </row>
    <row r="19" spans="1:10" ht="12.75">
      <c r="A19" s="1"/>
      <c r="B19" s="1"/>
      <c r="C19" s="41"/>
      <c r="D19" s="41"/>
      <c r="E19" s="17"/>
      <c r="F19" s="17"/>
      <c r="G19" s="17"/>
      <c r="H19" s="13"/>
      <c r="I19" s="10"/>
      <c r="J19" s="10"/>
    </row>
    <row r="20" spans="1:10" ht="12.75">
      <c r="A20" s="1"/>
      <c r="B20" s="1"/>
      <c r="C20" s="18"/>
      <c r="D20" s="18"/>
      <c r="E20" s="20"/>
      <c r="F20" s="20"/>
      <c r="G20" s="20"/>
      <c r="H20" s="21"/>
      <c r="I20" s="20"/>
      <c r="J20" s="10"/>
    </row>
    <row r="21" spans="1:10" ht="12.75">
      <c r="A21" s="1"/>
      <c r="B21" s="1"/>
      <c r="C21" s="36"/>
      <c r="D21" s="36"/>
      <c r="E21" s="20"/>
      <c r="F21" s="20"/>
      <c r="G21" s="20"/>
      <c r="H21" s="10"/>
      <c r="I21" s="20"/>
      <c r="J21" s="10"/>
    </row>
    <row r="22" spans="1:10" ht="12.75" customHeight="1">
      <c r="A22" s="1"/>
      <c r="B22" s="1"/>
      <c r="C22" s="11"/>
      <c r="D22" s="11"/>
      <c r="E22" s="10"/>
      <c r="F22" s="10"/>
      <c r="G22" s="10"/>
      <c r="H22" s="10"/>
      <c r="I22" s="10"/>
      <c r="J22" s="10"/>
    </row>
    <row r="23" spans="1:10" ht="12.75">
      <c r="A23" s="1"/>
      <c r="B23" s="1"/>
      <c r="C23" s="11"/>
      <c r="D23" s="11"/>
      <c r="E23" s="10"/>
      <c r="F23" s="10"/>
      <c r="G23" s="10"/>
      <c r="H23" s="13"/>
      <c r="I23" s="10"/>
      <c r="J23" s="10"/>
    </row>
    <row r="24" spans="1:10" ht="12.75">
      <c r="A24" s="1"/>
      <c r="B24" s="1"/>
      <c r="C24" s="14"/>
      <c r="D24" s="14"/>
      <c r="E24" s="10"/>
      <c r="F24" s="10"/>
      <c r="G24" s="10"/>
      <c r="H24" s="13"/>
      <c r="I24" s="21"/>
      <c r="J24" s="10"/>
    </row>
  </sheetData>
  <sheetProtection password="CC6B" sheet="1"/>
  <mergeCells count="11">
    <mergeCell ref="E6:F6"/>
    <mergeCell ref="C6:D6"/>
    <mergeCell ref="A1:K1"/>
    <mergeCell ref="A2:J2"/>
    <mergeCell ref="J6:J7"/>
    <mergeCell ref="A13:B13"/>
    <mergeCell ref="H6:H7"/>
    <mergeCell ref="I6:I7"/>
    <mergeCell ref="A5:B5"/>
    <mergeCell ref="B6:B7"/>
    <mergeCell ref="A6:A7"/>
  </mergeCells>
  <printOptions/>
  <pageMargins left="0.49" right="0.14" top="0.984251968503937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30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5.00390625" style="1" customWidth="1"/>
    <col min="2" max="2" width="30.00390625" style="1" customWidth="1"/>
    <col min="3" max="3" width="7.8515625" style="1" customWidth="1"/>
    <col min="4" max="4" width="12.00390625" style="1" customWidth="1"/>
    <col min="5" max="5" width="10.8515625" style="1" customWidth="1"/>
    <col min="6" max="6" width="13.28125" style="1" customWidth="1"/>
    <col min="7" max="16384" width="9.140625" style="1" customWidth="1"/>
  </cols>
  <sheetData>
    <row r="1" spans="1:8" ht="19.5" customHeight="1">
      <c r="A1" s="197" t="s">
        <v>74</v>
      </c>
      <c r="B1" s="197"/>
      <c r="C1" s="197"/>
      <c r="D1" s="197"/>
      <c r="E1" s="197"/>
      <c r="F1" s="197"/>
      <c r="G1" s="55"/>
      <c r="H1" s="55"/>
    </row>
    <row r="2" spans="1:7" s="104" customFormat="1" ht="54.75" customHeight="1">
      <c r="A2" s="237" t="s">
        <v>185</v>
      </c>
      <c r="B2" s="237"/>
      <c r="C2" s="237"/>
      <c r="D2" s="237"/>
      <c r="E2" s="237"/>
      <c r="F2" s="237"/>
      <c r="G2" s="103"/>
    </row>
    <row r="3" spans="1:6" ht="12.75">
      <c r="A3" s="42"/>
      <c r="B3" s="42"/>
      <c r="C3" s="39"/>
      <c r="D3" s="39"/>
      <c r="E3" s="3"/>
      <c r="F3" s="3"/>
    </row>
    <row r="4" spans="1:6" ht="13.5" thickBot="1">
      <c r="A4" s="39"/>
      <c r="B4" s="168"/>
      <c r="C4" s="39"/>
      <c r="D4" s="39"/>
      <c r="E4" s="3"/>
      <c r="F4" s="3"/>
    </row>
    <row r="5" spans="1:6" ht="13.5" customHeight="1" thickTop="1">
      <c r="A5" s="227" t="s">
        <v>0</v>
      </c>
      <c r="B5" s="235" t="s">
        <v>156</v>
      </c>
      <c r="C5" s="217" t="s">
        <v>52</v>
      </c>
      <c r="D5" s="96">
        <v>0.98</v>
      </c>
      <c r="E5" s="96">
        <v>0.02</v>
      </c>
      <c r="F5" s="212" t="s">
        <v>64</v>
      </c>
    </row>
    <row r="6" spans="1:6" ht="71.25" customHeight="1" thickBot="1">
      <c r="A6" s="228"/>
      <c r="B6" s="202"/>
      <c r="C6" s="218"/>
      <c r="D6" s="97" t="s">
        <v>170</v>
      </c>
      <c r="E6" s="97" t="s">
        <v>60</v>
      </c>
      <c r="F6" s="213"/>
    </row>
    <row r="7" spans="1:6" ht="15.75" customHeight="1" thickTop="1">
      <c r="A7" s="120">
        <v>2</v>
      </c>
      <c r="B7" s="121" t="s">
        <v>37</v>
      </c>
      <c r="C7" s="122">
        <v>326</v>
      </c>
      <c r="D7" s="122">
        <v>491999</v>
      </c>
      <c r="E7" s="122">
        <v>10041</v>
      </c>
      <c r="F7" s="119">
        <f>D7+E7</f>
        <v>502040</v>
      </c>
    </row>
    <row r="8" spans="1:6" ht="15.75" customHeight="1">
      <c r="A8" s="120">
        <v>3</v>
      </c>
      <c r="B8" s="121" t="s">
        <v>38</v>
      </c>
      <c r="C8" s="122">
        <v>152</v>
      </c>
      <c r="D8" s="122">
        <v>229399</v>
      </c>
      <c r="E8" s="122">
        <v>4681</v>
      </c>
      <c r="F8" s="119">
        <f>D8+E8</f>
        <v>234080</v>
      </c>
    </row>
    <row r="9" spans="1:6" s="80" customFormat="1" ht="33" customHeight="1" thickBot="1">
      <c r="A9" s="210" t="s">
        <v>66</v>
      </c>
      <c r="B9" s="211"/>
      <c r="C9" s="98">
        <f>SUM(C7:C8)</f>
        <v>478</v>
      </c>
      <c r="D9" s="98">
        <f>SUM(D7:D8)</f>
        <v>721398</v>
      </c>
      <c r="E9" s="98">
        <f>SUM(E7:E8)</f>
        <v>14722</v>
      </c>
      <c r="F9" s="99">
        <f>SUM(F7:F8)</f>
        <v>736120</v>
      </c>
    </row>
    <row r="10" spans="1:7" ht="13.5" thickTop="1">
      <c r="A10" s="6"/>
      <c r="B10" s="6"/>
      <c r="C10" s="32"/>
      <c r="D10" s="28"/>
      <c r="E10" s="28"/>
      <c r="F10" s="14"/>
      <c r="G10" s="10"/>
    </row>
    <row r="11" spans="1:7" ht="15">
      <c r="A11" s="146"/>
      <c r="B11" s="140"/>
      <c r="C11" s="17"/>
      <c r="D11" s="28"/>
      <c r="E11" s="37"/>
      <c r="F11" s="12"/>
      <c r="G11" s="10"/>
    </row>
    <row r="12" spans="1:7" ht="15">
      <c r="A12" s="146"/>
      <c r="B12" s="140"/>
      <c r="C12" s="23"/>
      <c r="D12" s="10"/>
      <c r="E12" s="27"/>
      <c r="F12" s="10"/>
      <c r="G12" s="10"/>
    </row>
    <row r="13" spans="3:7" ht="12.75">
      <c r="C13" s="23"/>
      <c r="D13" s="10"/>
      <c r="E13" s="27"/>
      <c r="F13" s="13"/>
      <c r="G13" s="10"/>
    </row>
    <row r="14" spans="3:7" ht="12.75">
      <c r="C14" s="36"/>
      <c r="D14" s="10"/>
      <c r="E14" s="54"/>
      <c r="F14" s="21"/>
      <c r="G14" s="10"/>
    </row>
    <row r="15" spans="3:7" ht="12.75" customHeight="1">
      <c r="C15" s="20"/>
      <c r="D15" s="10"/>
      <c r="E15" s="34"/>
      <c r="F15" s="10"/>
      <c r="G15" s="10"/>
    </row>
    <row r="16" spans="3:7" ht="12.75">
      <c r="C16" s="10"/>
      <c r="D16" s="10"/>
      <c r="E16" s="34"/>
      <c r="F16" s="10"/>
      <c r="G16" s="10"/>
    </row>
    <row r="17" spans="3:7" ht="12.75">
      <c r="C17" s="18"/>
      <c r="D17" s="10"/>
      <c r="E17" s="20"/>
      <c r="F17" s="10"/>
      <c r="G17" s="10"/>
    </row>
    <row r="18" spans="3:5" ht="12.75">
      <c r="C18" s="7"/>
      <c r="E18" s="4"/>
    </row>
    <row r="19" spans="3:6" ht="12.75">
      <c r="C19" s="53"/>
      <c r="E19" s="10"/>
      <c r="F19" s="13"/>
    </row>
    <row r="20" spans="3:6" ht="12.75">
      <c r="C20" s="49"/>
      <c r="E20" s="10"/>
      <c r="F20" s="13"/>
    </row>
    <row r="21" spans="3:6" ht="12.75">
      <c r="C21" s="53"/>
      <c r="E21" s="10"/>
      <c r="F21" s="13"/>
    </row>
    <row r="22" spans="3:6" ht="12.75">
      <c r="C22" s="11"/>
      <c r="D22" s="5"/>
      <c r="E22" s="10"/>
      <c r="F22" s="13"/>
    </row>
    <row r="23" ht="12.75">
      <c r="C23" s="7"/>
    </row>
    <row r="24" spans="3:6" ht="12.75">
      <c r="C24" s="18"/>
      <c r="D24" s="10"/>
      <c r="F24" s="8"/>
    </row>
    <row r="25" spans="3:6" ht="12.75">
      <c r="C25" s="18"/>
      <c r="D25" s="10"/>
      <c r="F25" s="9"/>
    </row>
    <row r="26" spans="3:4" ht="12.75">
      <c r="C26" s="18"/>
      <c r="D26" s="10"/>
    </row>
    <row r="27" spans="3:6" ht="12.75">
      <c r="C27" s="17"/>
      <c r="D27" s="10"/>
      <c r="F27" s="9"/>
    </row>
    <row r="28" spans="3:4" ht="12.75">
      <c r="C28" s="10"/>
      <c r="D28" s="10"/>
    </row>
    <row r="29" spans="3:6" ht="12.75">
      <c r="C29" s="20"/>
      <c r="D29" s="10"/>
      <c r="F29" s="9"/>
    </row>
    <row r="30" spans="2:6" ht="12.75">
      <c r="B30" s="16"/>
      <c r="C30" s="6"/>
      <c r="D30" s="9"/>
      <c r="E30" s="9"/>
      <c r="F30" s="9"/>
    </row>
  </sheetData>
  <sheetProtection password="CC6B" sheet="1"/>
  <mergeCells count="7">
    <mergeCell ref="F5:F6"/>
    <mergeCell ref="A9:B9"/>
    <mergeCell ref="A1:F1"/>
    <mergeCell ref="A2:F2"/>
    <mergeCell ref="C5:C6"/>
    <mergeCell ref="B5:B6"/>
    <mergeCell ref="A5:A6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Todorova</dc:creator>
  <cp:keywords/>
  <dc:description/>
  <cp:lastModifiedBy>Kostadin Chakarov</cp:lastModifiedBy>
  <cp:lastPrinted>2013-03-08T12:03:48Z</cp:lastPrinted>
  <dcterms:created xsi:type="dcterms:W3CDTF">2009-02-02T13:02:43Z</dcterms:created>
  <dcterms:modified xsi:type="dcterms:W3CDTF">2016-03-10T09:54:32Z</dcterms:modified>
  <cp:category/>
  <cp:version/>
  <cp:contentType/>
  <cp:contentStatus/>
</cp:coreProperties>
</file>