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'[6]Data'!$C$3:$C$8</definedName>
    <definedName name="Източник">'Data'!$C$3:$C$8</definedName>
    <definedName name="Лице" localSheetId="1">'[6]Data'!$B$4:$B$6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'[3]Sheet1'!$G$3:$G$10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'[6]Data'!$F$3:$F$7</definedName>
    <definedName name="Собственост">'Data'!$J$3:$J$7</definedName>
    <definedName name="Тип" localSheetId="1">'[6]Data'!$E$3:$E$8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'[6]Data'!#REF!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<sst xmlns="http://schemas.openxmlformats.org/spreadsheetml/2006/main" count="167" uniqueCount="130">
  <si>
    <t>№</t>
  </si>
  <si>
    <t>Община</t>
  </si>
  <si>
    <t>Населено място</t>
  </si>
  <si>
    <t>Задължено лице
(избира се от падащото меню)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</si>
  <si>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</si>
  <si>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</si>
  <si>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</si>
  <si>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</si>
  <si>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</si>
  <si>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</si>
  <si>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</si>
  <si>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</si>
  <si>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</si>
  <si>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</si>
  <si>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</si>
  <si>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</si>
  <si>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</si>
  <si>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</si>
  <si>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</si>
  <si>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</si>
  <si>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</si>
  <si>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</si>
  <si>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</si>
  <si>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</si>
  <si>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</si>
  <si>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</si>
  <si>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</si>
  <si>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</si>
  <si>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</si>
  <si>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</si>
  <si>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</si>
  <si>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</si>
  <si>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</si>
  <si>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</si>
  <si>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</si>
  <si>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</si>
  <si>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</si>
  <si>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</si>
  <si>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</si>
  <si>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</si>
  <si>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</si>
  <si>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</si>
  <si>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</si>
  <si>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</si>
  <si>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</si>
  <si>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</si>
  <si>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</si>
  <si>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</si>
  <si>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</si>
  <si>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</si>
  <si>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</si>
  <si>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</si>
  <si>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</si>
  <si>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</si>
  <si>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</si>
  <si>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</si>
  <si>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</si>
  <si>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</si>
  <si>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</si>
  <si>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</si>
  <si>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</si>
  <si>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</si>
  <si>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</si>
  <si>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</si>
  <si>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</si>
  <si>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</si>
  <si>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</si>
  <si>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</si>
  <si>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</si>
  <si>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</si>
  <si>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</si>
  <si>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</si>
  <si>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</si>
  <si>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</si>
  <si>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</si>
  <si>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</si>
  <si>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</si>
  <si>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</si>
  <si>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</si>
  <si>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</si>
  <si>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</si>
  <si>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</si>
  <si>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</si>
  <si>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</si>
  <si>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</si>
  <si>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</si>
  <si>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</si>
  <si>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</si>
  <si>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</si>
  <si>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</si>
  <si>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</si>
  <si>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</si>
  <si>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</si>
  <si>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</si>
  <si>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 xml:space="preserve">Община Пловдив </t>
  </si>
  <si>
    <t>ЕИК 000471504</t>
  </si>
  <si>
    <t>Пловдив</t>
  </si>
  <si>
    <t xml:space="preserve">Адрес: </t>
  </si>
  <si>
    <t xml:space="preserve">пл."Ст.Стамболов" </t>
  </si>
  <si>
    <t>Мария Бояджиева</t>
  </si>
  <si>
    <t xml:space="preserve">032/656 441, mdimova581958@abv.bg </t>
  </si>
  <si>
    <t>(инж. Иван Тотев - кмет на община Пловдив)</t>
  </si>
  <si>
    <t>ОДЗ"Буратино"</t>
  </si>
  <si>
    <t>ЦДГ"Чучулига"</t>
  </si>
  <si>
    <t>ЦДГ"Мирослава"</t>
  </si>
  <si>
    <t>319АКГ046</t>
  </si>
  <si>
    <t>Изолация на стени, изолация на покрив, подмяна на дограма,  осветление, слънчева инсталация, подмяна на ВОИ</t>
  </si>
  <si>
    <t>Изолация на стени, изолация на покрив, подмяна на дограма, изолация цокълни стени, осветление автоматично управление температура с понижение</t>
  </si>
  <si>
    <t>319АКГ047</t>
  </si>
  <si>
    <t>319АКГ045</t>
  </si>
  <si>
    <t>Дата:      03.2018г.</t>
  </si>
  <si>
    <t>ЦДГ"Таня Савичева"</t>
  </si>
  <si>
    <t>ЦДГ"Лилия"</t>
  </si>
  <si>
    <t>297ЕВН0108</t>
  </si>
  <si>
    <t>026ТВД056</t>
  </si>
  <si>
    <t xml:space="preserve">слънчева инсталация, подмяна на ВОИ </t>
  </si>
  <si>
    <t>подмяна на ВОИ</t>
  </si>
  <si>
    <t xml:space="preserve"> </t>
  </si>
  <si>
    <t xml:space="preserve">соларна система за БГВ, подмяна на ВОИ </t>
  </si>
  <si>
    <t>соларна система за БГВ, подмяна на ВОИ</t>
  </si>
  <si>
    <t>Финансов механизъм на европейското икономическо пространство 2009-2014</t>
  </si>
  <si>
    <t>56784.518.4</t>
  </si>
  <si>
    <t>56784.517.337</t>
  </si>
  <si>
    <t>56784.517.317</t>
  </si>
  <si>
    <t>Съгласувал:</t>
  </si>
  <si>
    <t>Изготвил:</t>
  </si>
  <si>
    <t>инж.Мария Бояджиева</t>
  </si>
  <si>
    <t>инж.Йордан Калев</t>
  </si>
  <si>
    <t>директор д-я СМСТИ</t>
  </si>
  <si>
    <t>Гл.експерт д-я СМСТИ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</si>
</sst>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2"/>
      <name val="TimesNewRoman,Itali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4" fillId="0" borderId="0" xfId="34" applyFont="1" applyBorder="1" applyAlignment="1" applyProtection="1">
      <alignment wrapText="1"/>
      <protection locked="0"/>
    </xf>
    <xf numFmtId="0" fontId="6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6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9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4" fillId="0" borderId="13" xfId="34" applyFont="1" applyBorder="1" applyAlignment="1" applyProtection="1">
      <alignment wrapText="1"/>
      <protection locked="0"/>
    </xf>
    <xf numFmtId="0" fontId="70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6" fillId="0" borderId="13" xfId="34" applyFont="1" applyBorder="1" applyAlignment="1" applyProtection="1">
      <alignment horizontal="left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0" xfId="3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L6" sqref="L6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4" t="s">
        <v>60</v>
      </c>
      <c r="E1" s="85">
        <v>2017</v>
      </c>
    </row>
    <row r="2" spans="2:5" ht="10.5" customHeight="1">
      <c r="B2" s="19"/>
      <c r="C2" s="20"/>
      <c r="D2" s="20"/>
      <c r="E2" s="20"/>
    </row>
    <row r="3" spans="1:5" ht="15.75">
      <c r="A3" s="115" t="s">
        <v>62</v>
      </c>
      <c r="B3" s="115"/>
      <c r="C3" s="115"/>
      <c r="D3" s="115"/>
      <c r="E3" s="115"/>
    </row>
    <row r="4" spans="1:5" ht="15.75" customHeight="1">
      <c r="A4" s="115" t="s">
        <v>93</v>
      </c>
      <c r="B4" s="115"/>
      <c r="C4" s="115"/>
      <c r="D4" s="115"/>
      <c r="E4" s="115"/>
    </row>
    <row r="5" spans="1:6" ht="21.75" customHeight="1">
      <c r="A5" s="116" t="s">
        <v>63</v>
      </c>
      <c r="B5" s="116"/>
      <c r="C5" s="116"/>
      <c r="D5" s="116"/>
      <c r="E5" s="116"/>
      <c r="F5" s="21"/>
    </row>
    <row r="6" spans="1:6" ht="32.25" customHeight="1">
      <c r="A6" s="117" t="s">
        <v>61</v>
      </c>
      <c r="B6" s="117"/>
      <c r="C6" s="117"/>
      <c r="D6" s="117"/>
      <c r="E6" s="117"/>
      <c r="F6" s="21"/>
    </row>
    <row r="7" spans="1:6" ht="48" customHeight="1">
      <c r="A7" s="118" t="s">
        <v>91</v>
      </c>
      <c r="B7" s="118"/>
      <c r="C7" s="118"/>
      <c r="D7" s="118"/>
      <c r="E7" s="118"/>
      <c r="F7" s="21"/>
    </row>
    <row r="8" spans="1:5" ht="38.25" customHeight="1">
      <c r="A8" s="67" t="s">
        <v>80</v>
      </c>
      <c r="B8" s="110" t="s">
        <v>85</v>
      </c>
      <c r="C8" s="111"/>
      <c r="D8" s="111"/>
      <c r="E8" s="111"/>
    </row>
    <row r="9" spans="1:5" ht="31.5" customHeight="1">
      <c r="A9" s="67" t="s">
        <v>81</v>
      </c>
      <c r="B9" s="105" t="s">
        <v>94</v>
      </c>
      <c r="C9" s="106"/>
      <c r="D9" s="106"/>
      <c r="E9" s="107"/>
    </row>
    <row r="10" spans="1:5" ht="31.5" customHeight="1">
      <c r="A10" s="87" t="s">
        <v>82</v>
      </c>
      <c r="B10" s="105" t="s">
        <v>95</v>
      </c>
      <c r="C10" s="106"/>
      <c r="D10" s="106"/>
      <c r="E10" s="107"/>
    </row>
    <row r="11" spans="1:6" ht="32.25" customHeight="1">
      <c r="A11" s="109" t="s">
        <v>97</v>
      </c>
      <c r="B11" s="109"/>
      <c r="C11" s="10"/>
      <c r="D11" s="16"/>
      <c r="E11" s="65"/>
      <c r="F11" s="17"/>
    </row>
    <row r="12" spans="1:6" ht="32.25" customHeight="1">
      <c r="A12" s="9" t="s">
        <v>5</v>
      </c>
      <c r="B12" s="9" t="s">
        <v>1</v>
      </c>
      <c r="C12" s="9" t="s">
        <v>2</v>
      </c>
      <c r="D12" s="63" t="s">
        <v>6</v>
      </c>
      <c r="E12" s="63" t="s">
        <v>0</v>
      </c>
      <c r="F12" s="28"/>
    </row>
    <row r="13" spans="1:6" ht="31.5" customHeight="1">
      <c r="A13" s="64" t="s">
        <v>96</v>
      </c>
      <c r="B13" s="64" t="s">
        <v>96</v>
      </c>
      <c r="C13" s="64" t="s">
        <v>96</v>
      </c>
      <c r="D13" s="64" t="s">
        <v>98</v>
      </c>
      <c r="E13" s="95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92</v>
      </c>
      <c r="B15" s="33"/>
      <c r="C15" s="34"/>
      <c r="D15" s="34"/>
      <c r="E15" s="34"/>
      <c r="F15" s="21"/>
    </row>
    <row r="16" spans="1:6" ht="36" customHeight="1">
      <c r="A16" s="68" t="s">
        <v>58</v>
      </c>
      <c r="B16" s="108" t="s">
        <v>59</v>
      </c>
      <c r="C16" s="108"/>
      <c r="D16" s="108" t="s">
        <v>86</v>
      </c>
      <c r="E16" s="108"/>
      <c r="F16" s="21"/>
    </row>
    <row r="17" spans="1:6" ht="54" customHeight="1">
      <c r="A17" s="66"/>
      <c r="B17" s="114"/>
      <c r="C17" s="114"/>
      <c r="D17" s="114"/>
      <c r="E17" s="114"/>
      <c r="F17" s="21"/>
    </row>
    <row r="18" spans="1:6" ht="21" customHeight="1">
      <c r="A18" s="112"/>
      <c r="B18" s="112"/>
      <c r="C18" s="112"/>
      <c r="D18" s="112"/>
      <c r="E18" s="112"/>
      <c r="F18" s="21"/>
    </row>
    <row r="19" spans="1:6" ht="32.25" customHeight="1">
      <c r="A19" s="104" t="s">
        <v>78</v>
      </c>
      <c r="B19" s="104"/>
      <c r="C19" s="104"/>
      <c r="D19" s="58"/>
      <c r="E19" s="86" t="s">
        <v>4</v>
      </c>
      <c r="F19" s="21"/>
    </row>
    <row r="20" spans="1:6" ht="22.5" customHeight="1">
      <c r="A20" s="104" t="s">
        <v>74</v>
      </c>
      <c r="B20" s="104"/>
      <c r="C20" s="104"/>
      <c r="D20" s="2"/>
      <c r="E20" s="86" t="s">
        <v>4</v>
      </c>
      <c r="F20" s="21"/>
    </row>
    <row r="21" spans="1:6" ht="25.5" customHeight="1">
      <c r="A21" s="104"/>
      <c r="B21" s="104"/>
      <c r="C21" s="104"/>
      <c r="D21" s="59" t="e">
        <f>D20*100/D19</f>
        <v>#DIV/0!</v>
      </c>
      <c r="E21" s="86" t="s">
        <v>7</v>
      </c>
      <c r="F21" s="21"/>
    </row>
    <row r="22" spans="1:6" ht="31.5" customHeight="1">
      <c r="A22" s="102" t="s">
        <v>75</v>
      </c>
      <c r="B22" s="102"/>
      <c r="C22" s="102"/>
      <c r="D22" s="94"/>
      <c r="E22" s="86" t="s">
        <v>4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8" t="s">
        <v>90</v>
      </c>
      <c r="B24" s="36"/>
      <c r="C24" s="36"/>
      <c r="D24" s="35"/>
      <c r="E24" s="25"/>
      <c r="F24" s="21"/>
    </row>
    <row r="25" spans="1:6" ht="28.5" customHeight="1">
      <c r="A25" s="89" t="s">
        <v>88</v>
      </c>
      <c r="B25" s="103" t="s">
        <v>99</v>
      </c>
      <c r="C25" s="103"/>
      <c r="D25" s="103"/>
      <c r="E25" s="103"/>
      <c r="F25" s="21"/>
    </row>
    <row r="26" spans="1:6" ht="28.5" customHeight="1">
      <c r="A26" s="89" t="s">
        <v>89</v>
      </c>
      <c r="B26" s="103" t="s">
        <v>100</v>
      </c>
      <c r="C26" s="103"/>
      <c r="D26" s="103"/>
      <c r="E26" s="103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69" t="s">
        <v>110</v>
      </c>
      <c r="B28" s="39"/>
      <c r="C28" s="22"/>
      <c r="D28" s="100" t="s">
        <v>87</v>
      </c>
      <c r="E28" s="101"/>
      <c r="F28" s="21"/>
    </row>
    <row r="29" spans="2:6" ht="26.25" customHeight="1">
      <c r="B29" s="21"/>
      <c r="C29" s="21"/>
      <c r="D29" s="113" t="s">
        <v>101</v>
      </c>
      <c r="E29" s="113"/>
      <c r="F29" s="21"/>
    </row>
  </sheetData>
  <sheetProtection/>
  <mergeCells count="21">
    <mergeCell ref="A3:E3"/>
    <mergeCell ref="A4:E4"/>
    <mergeCell ref="A5:E5"/>
    <mergeCell ref="A6:E6"/>
    <mergeCell ref="A7:E7"/>
    <mergeCell ref="B8:E8"/>
    <mergeCell ref="D16:E16"/>
    <mergeCell ref="A18:E1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B10:E10"/>
    <mergeCell ref="B9:E9"/>
    <mergeCell ref="B16:C16"/>
    <mergeCell ref="A11:B11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="75" zoomScaleNormal="75" zoomScalePageLayoutView="0" workbookViewId="0" topLeftCell="A31">
      <selection activeCell="C61" sqref="C61:D71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38" t="s">
        <v>0</v>
      </c>
      <c r="B1" s="135" t="s">
        <v>77</v>
      </c>
      <c r="C1" s="135" t="s">
        <v>64</v>
      </c>
      <c r="D1" s="135" t="s">
        <v>72</v>
      </c>
      <c r="E1" s="135" t="s">
        <v>65</v>
      </c>
      <c r="F1" s="135" t="s">
        <v>66</v>
      </c>
      <c r="G1" s="135" t="s">
        <v>71</v>
      </c>
      <c r="H1" s="135" t="s">
        <v>67</v>
      </c>
      <c r="I1" s="135" t="s">
        <v>73</v>
      </c>
      <c r="J1" s="122" t="s">
        <v>76</v>
      </c>
      <c r="K1" s="122" t="s">
        <v>8</v>
      </c>
      <c r="L1" s="125" t="s">
        <v>57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9</v>
      </c>
      <c r="X1" s="47"/>
    </row>
    <row r="2" spans="1:23" ht="27.75" customHeight="1">
      <c r="A2" s="138"/>
      <c r="B2" s="137"/>
      <c r="C2" s="137"/>
      <c r="D2" s="137"/>
      <c r="E2" s="137"/>
      <c r="F2" s="137"/>
      <c r="G2" s="137"/>
      <c r="H2" s="137"/>
      <c r="I2" s="137"/>
      <c r="J2" s="123"/>
      <c r="K2" s="123"/>
      <c r="L2" s="125" t="s">
        <v>10</v>
      </c>
      <c r="M2" s="126"/>
      <c r="N2" s="126"/>
      <c r="O2" s="126"/>
      <c r="P2" s="127"/>
      <c r="Q2" s="128" t="s">
        <v>11</v>
      </c>
      <c r="R2" s="128"/>
      <c r="S2" s="129" t="s">
        <v>12</v>
      </c>
      <c r="T2" s="132" t="s">
        <v>13</v>
      </c>
      <c r="U2" s="132" t="s">
        <v>14</v>
      </c>
      <c r="V2" s="132" t="s">
        <v>15</v>
      </c>
      <c r="W2" s="123"/>
    </row>
    <row r="3" spans="1:23" ht="44.25" customHeight="1">
      <c r="A3" s="138"/>
      <c r="B3" s="137"/>
      <c r="C3" s="137"/>
      <c r="D3" s="137"/>
      <c r="E3" s="137"/>
      <c r="F3" s="137"/>
      <c r="G3" s="137"/>
      <c r="H3" s="137"/>
      <c r="I3" s="137"/>
      <c r="J3" s="123"/>
      <c r="K3" s="123"/>
      <c r="L3" s="135" t="s">
        <v>48</v>
      </c>
      <c r="M3" s="129" t="s">
        <v>16</v>
      </c>
      <c r="N3" s="129" t="s">
        <v>49</v>
      </c>
      <c r="O3" s="129" t="s">
        <v>17</v>
      </c>
      <c r="P3" s="129" t="s">
        <v>50</v>
      </c>
      <c r="Q3" s="129" t="s">
        <v>18</v>
      </c>
      <c r="R3" s="129" t="s">
        <v>19</v>
      </c>
      <c r="S3" s="130"/>
      <c r="T3" s="133"/>
      <c r="U3" s="133"/>
      <c r="V3" s="133"/>
      <c r="W3" s="123"/>
    </row>
    <row r="4" spans="1:23" ht="27.75" customHeight="1">
      <c r="A4" s="139"/>
      <c r="B4" s="136"/>
      <c r="C4" s="136"/>
      <c r="D4" s="136"/>
      <c r="E4" s="136"/>
      <c r="F4" s="136"/>
      <c r="G4" s="136"/>
      <c r="H4" s="136"/>
      <c r="I4" s="136"/>
      <c r="J4" s="124"/>
      <c r="K4" s="124"/>
      <c r="L4" s="136"/>
      <c r="M4" s="131"/>
      <c r="N4" s="131"/>
      <c r="O4" s="131"/>
      <c r="P4" s="131"/>
      <c r="Q4" s="131"/>
      <c r="R4" s="131"/>
      <c r="S4" s="131"/>
      <c r="T4" s="134"/>
      <c r="U4" s="134"/>
      <c r="V4" s="134"/>
      <c r="W4" s="124"/>
    </row>
    <row r="5" spans="1:25" s="42" customFormat="1" ht="55.5" customHeight="1">
      <c r="A5" s="11" t="s">
        <v>20</v>
      </c>
      <c r="B5" s="55" t="s">
        <v>68</v>
      </c>
      <c r="C5" s="11" t="s">
        <v>20</v>
      </c>
      <c r="D5" s="11" t="s">
        <v>20</v>
      </c>
      <c r="E5" s="11" t="s">
        <v>70</v>
      </c>
      <c r="F5" s="11" t="s">
        <v>20</v>
      </c>
      <c r="G5" s="55" t="s">
        <v>69</v>
      </c>
      <c r="H5" s="11" t="s">
        <v>20</v>
      </c>
      <c r="I5" s="55" t="s">
        <v>68</v>
      </c>
      <c r="J5" s="11" t="s">
        <v>20</v>
      </c>
      <c r="K5" s="11" t="s">
        <v>21</v>
      </c>
      <c r="L5" s="70" t="s">
        <v>22</v>
      </c>
      <c r="M5" s="70" t="s">
        <v>56</v>
      </c>
      <c r="N5" s="70" t="s">
        <v>22</v>
      </c>
      <c r="O5" s="70" t="s">
        <v>22</v>
      </c>
      <c r="P5" s="70" t="s">
        <v>22</v>
      </c>
      <c r="Q5" s="71" t="s">
        <v>23</v>
      </c>
      <c r="R5" s="71" t="s">
        <v>23</v>
      </c>
      <c r="S5" s="71" t="s">
        <v>23</v>
      </c>
      <c r="T5" s="72" t="s">
        <v>24</v>
      </c>
      <c r="U5" s="70" t="s">
        <v>25</v>
      </c>
      <c r="V5" s="72" t="s">
        <v>26</v>
      </c>
      <c r="W5" s="73" t="s">
        <v>20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31.25" customHeight="1" thickTop="1">
      <c r="A7" s="43">
        <v>1</v>
      </c>
      <c r="B7" s="27" t="s">
        <v>32</v>
      </c>
      <c r="C7" s="27" t="s">
        <v>102</v>
      </c>
      <c r="D7" s="27" t="s">
        <v>121</v>
      </c>
      <c r="E7" s="44">
        <v>2150</v>
      </c>
      <c r="F7" s="27" t="s">
        <v>105</v>
      </c>
      <c r="G7" s="27" t="s">
        <v>106</v>
      </c>
      <c r="H7" s="27" t="s">
        <v>115</v>
      </c>
      <c r="I7" s="44" t="s">
        <v>51</v>
      </c>
      <c r="J7" s="45" t="s">
        <v>120</v>
      </c>
      <c r="K7" s="45">
        <v>93.814</v>
      </c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0</v>
      </c>
      <c r="R7" s="74">
        <v>106.854</v>
      </c>
      <c r="S7" s="82">
        <f>IF(SUM(L7:P7)&gt;0,(L7*6000+M7*9300+N7*11628+O7*13900+P7*3300)/1000,SUM(Q7:R7))</f>
        <v>106.854</v>
      </c>
      <c r="T7" s="74"/>
      <c r="U7" s="83">
        <f>IF(SUM(L7:P7)&gt;0,(L7*6000*440+M7*9300*247+N7*11628*311+O7*13900*311+P7*3300*6),(Q7*819+R7*350)*1000)/1000000</f>
        <v>37.3989</v>
      </c>
      <c r="V7" s="82">
        <f aca="true" t="shared" si="0" ref="V7:V57">IF(T7=0,"",K7/T7)</f>
      </c>
      <c r="W7" s="76"/>
    </row>
    <row r="8" spans="1:23" ht="159" customHeight="1">
      <c r="A8" s="43">
        <v>2</v>
      </c>
      <c r="B8" s="27" t="s">
        <v>32</v>
      </c>
      <c r="C8" s="27" t="s">
        <v>111</v>
      </c>
      <c r="D8" s="27"/>
      <c r="E8" s="44">
        <v>2149</v>
      </c>
      <c r="F8" s="27" t="s">
        <v>114</v>
      </c>
      <c r="G8" s="27" t="s">
        <v>107</v>
      </c>
      <c r="H8" s="27" t="s">
        <v>116</v>
      </c>
      <c r="I8" s="44" t="s">
        <v>51</v>
      </c>
      <c r="J8" s="45" t="s">
        <v>120</v>
      </c>
      <c r="K8" s="45">
        <v>90.328</v>
      </c>
      <c r="L8" s="74">
        <v>0</v>
      </c>
      <c r="M8" s="74">
        <v>0</v>
      </c>
      <c r="N8" s="75">
        <v>0</v>
      </c>
      <c r="O8" s="75">
        <v>0</v>
      </c>
      <c r="P8" s="75">
        <v>0</v>
      </c>
      <c r="Q8" s="74">
        <v>0</v>
      </c>
      <c r="R8" s="74">
        <v>97.108</v>
      </c>
      <c r="S8" s="82">
        <f aca="true" t="shared" si="1" ref="S8:S56">IF(SUM(L8:P8)&gt;0,(L8*6000+M8*9300+N8*11628+O8*13900+P8*3300)/1000,SUM(Q8:R8))</f>
        <v>97.108</v>
      </c>
      <c r="T8" s="74"/>
      <c r="U8" s="83">
        <f aca="true" t="shared" si="2" ref="U8:U56">IF(SUM(L8:P8)&gt;0,(L8*6000*440+M8*9300*247+N8*11628*311+O8*13900*311+P8*3300*6),(Q8*819+R8*350)*1000)/1000000</f>
        <v>33.9878</v>
      </c>
      <c r="V8" s="82">
        <f t="shared" si="0"/>
      </c>
      <c r="W8" s="76"/>
    </row>
    <row r="9" spans="1:23" ht="146.25" customHeight="1">
      <c r="A9" s="43">
        <v>3</v>
      </c>
      <c r="B9" s="27" t="s">
        <v>32</v>
      </c>
      <c r="C9" s="27" t="s">
        <v>103</v>
      </c>
      <c r="D9" s="27" t="s">
        <v>122</v>
      </c>
      <c r="E9" s="44">
        <v>1849.7</v>
      </c>
      <c r="F9" s="27" t="s">
        <v>108</v>
      </c>
      <c r="G9" s="27" t="s">
        <v>106</v>
      </c>
      <c r="H9" s="27" t="s">
        <v>115</v>
      </c>
      <c r="I9" s="44" t="s">
        <v>51</v>
      </c>
      <c r="J9" s="45" t="s">
        <v>120</v>
      </c>
      <c r="K9" s="45">
        <v>84.347</v>
      </c>
      <c r="L9" s="74">
        <v>0</v>
      </c>
      <c r="M9" s="74">
        <v>0</v>
      </c>
      <c r="N9" s="75">
        <v>0</v>
      </c>
      <c r="O9" s="75">
        <v>85.984</v>
      </c>
      <c r="P9" s="75">
        <v>0</v>
      </c>
      <c r="Q9" s="74">
        <v>0</v>
      </c>
      <c r="R9" s="74">
        <v>0</v>
      </c>
      <c r="S9" s="82">
        <f t="shared" si="1"/>
        <v>1195.1775999999998</v>
      </c>
      <c r="T9" s="74"/>
      <c r="U9" s="83">
        <f t="shared" si="2"/>
        <v>371.7002336</v>
      </c>
      <c r="V9" s="82">
        <f t="shared" si="0"/>
      </c>
      <c r="W9" s="76"/>
    </row>
    <row r="10" spans="1:26" ht="137.25" customHeight="1">
      <c r="A10" s="43">
        <v>4</v>
      </c>
      <c r="B10" s="27" t="s">
        <v>32</v>
      </c>
      <c r="C10" s="27" t="s">
        <v>104</v>
      </c>
      <c r="D10" s="27" t="s">
        <v>123</v>
      </c>
      <c r="E10" s="44">
        <v>1864</v>
      </c>
      <c r="F10" s="27" t="s">
        <v>109</v>
      </c>
      <c r="G10" s="27" t="s">
        <v>106</v>
      </c>
      <c r="H10" s="27" t="s">
        <v>115</v>
      </c>
      <c r="I10" s="44" t="s">
        <v>51</v>
      </c>
      <c r="J10" s="45" t="s">
        <v>120</v>
      </c>
      <c r="K10" s="45">
        <v>117.569</v>
      </c>
      <c r="L10" s="74">
        <v>0</v>
      </c>
      <c r="M10" s="74">
        <v>0</v>
      </c>
      <c r="N10" s="75">
        <v>0</v>
      </c>
      <c r="O10" s="75">
        <v>82.61</v>
      </c>
      <c r="P10" s="75">
        <v>0</v>
      </c>
      <c r="Q10" s="74">
        <v>0</v>
      </c>
      <c r="R10" s="74">
        <v>0</v>
      </c>
      <c r="S10" s="82">
        <f t="shared" si="1"/>
        <v>1148.279</v>
      </c>
      <c r="T10" s="74"/>
      <c r="U10" s="83">
        <f t="shared" si="2"/>
        <v>357.114769</v>
      </c>
      <c r="V10" s="82">
        <f t="shared" si="0"/>
      </c>
      <c r="W10" s="76"/>
      <c r="Z10" s="41" t="s">
        <v>117</v>
      </c>
    </row>
    <row r="11" spans="1:23" ht="84.75" customHeight="1">
      <c r="A11" s="43">
        <v>5</v>
      </c>
      <c r="B11" s="27" t="s">
        <v>32</v>
      </c>
      <c r="C11" s="32" t="s">
        <v>112</v>
      </c>
      <c r="D11" s="32"/>
      <c r="E11" s="44">
        <v>2727</v>
      </c>
      <c r="F11" s="32" t="s">
        <v>113</v>
      </c>
      <c r="G11" s="27" t="s">
        <v>118</v>
      </c>
      <c r="H11" s="27" t="s">
        <v>119</v>
      </c>
      <c r="I11" s="44" t="s">
        <v>51</v>
      </c>
      <c r="J11" s="45" t="s">
        <v>120</v>
      </c>
      <c r="K11" s="46">
        <v>148.612</v>
      </c>
      <c r="L11" s="74">
        <v>0</v>
      </c>
      <c r="M11" s="74">
        <v>0</v>
      </c>
      <c r="N11" s="75">
        <v>0</v>
      </c>
      <c r="O11" s="75">
        <v>0</v>
      </c>
      <c r="P11" s="75">
        <v>0</v>
      </c>
      <c r="Q11" s="74">
        <v>0</v>
      </c>
      <c r="R11" s="74">
        <v>115.635</v>
      </c>
      <c r="S11" s="82">
        <f t="shared" si="1"/>
        <v>115.635</v>
      </c>
      <c r="T11" s="77"/>
      <c r="U11" s="83">
        <f t="shared" si="2"/>
        <v>40.47225</v>
      </c>
      <c r="V11" s="82">
        <f t="shared" si="0"/>
      </c>
      <c r="W11" s="78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4">
        <v>0</v>
      </c>
      <c r="M12" s="74">
        <v>0</v>
      </c>
      <c r="N12" s="75">
        <v>0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0</v>
      </c>
      <c r="T12" s="77"/>
      <c r="U12" s="83">
        <f t="shared" si="2"/>
        <v>0</v>
      </c>
      <c r="V12" s="82">
        <f t="shared" si="0"/>
      </c>
      <c r="W12" s="78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4">
        <v>0</v>
      </c>
      <c r="M13" s="74">
        <v>0</v>
      </c>
      <c r="N13" s="75">
        <v>0</v>
      </c>
      <c r="O13" s="75">
        <v>0</v>
      </c>
      <c r="P13" s="75">
        <v>0</v>
      </c>
      <c r="Q13" s="74">
        <v>0</v>
      </c>
      <c r="R13" s="74">
        <v>0</v>
      </c>
      <c r="S13" s="82">
        <f t="shared" si="1"/>
        <v>0</v>
      </c>
      <c r="T13" s="77"/>
      <c r="U13" s="83">
        <f t="shared" si="2"/>
        <v>0</v>
      </c>
      <c r="V13" s="82">
        <f t="shared" si="0"/>
      </c>
      <c r="W13" s="78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0</v>
      </c>
      <c r="R14" s="74">
        <v>0</v>
      </c>
      <c r="S14" s="82">
        <f t="shared" si="1"/>
        <v>0</v>
      </c>
      <c r="T14" s="77"/>
      <c r="U14" s="83">
        <f t="shared" si="2"/>
        <v>0</v>
      </c>
      <c r="V14" s="82">
        <f t="shared" si="0"/>
      </c>
      <c r="W14" s="78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>
        <f t="shared" si="0"/>
      </c>
      <c r="W15" s="78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>
        <f t="shared" si="0"/>
      </c>
      <c r="W16" s="78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>
        <f t="shared" si="0"/>
      </c>
      <c r="W17" s="78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>
        <f t="shared" si="0"/>
      </c>
      <c r="W18" s="78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>
        <f t="shared" si="0"/>
      </c>
      <c r="W19" s="78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>
        <f t="shared" si="0"/>
      </c>
      <c r="W20" s="78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4"/>
      <c r="U21" s="83">
        <f t="shared" si="2"/>
        <v>0</v>
      </c>
      <c r="V21" s="82">
        <f t="shared" si="0"/>
      </c>
      <c r="W21" s="76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4"/>
      <c r="U22" s="83">
        <f t="shared" si="2"/>
        <v>0</v>
      </c>
      <c r="V22" s="82">
        <f t="shared" si="0"/>
      </c>
      <c r="W22" s="76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4"/>
      <c r="U23" s="83">
        <f t="shared" si="2"/>
        <v>0</v>
      </c>
      <c r="V23" s="82">
        <f t="shared" si="0"/>
      </c>
      <c r="W23" s="76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7"/>
      <c r="U24" s="83">
        <f t="shared" si="2"/>
        <v>0</v>
      </c>
      <c r="V24" s="82">
        <f t="shared" si="0"/>
      </c>
      <c r="W24" s="78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7"/>
      <c r="U25" s="83">
        <f t="shared" si="2"/>
        <v>0</v>
      </c>
      <c r="V25" s="82">
        <f t="shared" si="0"/>
      </c>
      <c r="W25" s="78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7"/>
      <c r="U26" s="83">
        <f t="shared" si="2"/>
        <v>0</v>
      </c>
      <c r="V26" s="82">
        <f t="shared" si="0"/>
      </c>
      <c r="W26" s="78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>
        <f t="shared" si="0"/>
      </c>
      <c r="W27" s="78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>
        <f t="shared" si="0"/>
      </c>
      <c r="W28" s="78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>
        <f t="shared" si="0"/>
      </c>
      <c r="W29" s="78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>
        <f t="shared" si="0"/>
      </c>
      <c r="W30" s="78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>
        <f t="shared" si="0"/>
      </c>
      <c r="W31" s="78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>
        <f t="shared" si="0"/>
      </c>
      <c r="W32" s="78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>
        <f t="shared" si="0"/>
      </c>
      <c r="W33" s="78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>
        <f t="shared" si="0"/>
      </c>
      <c r="W34" s="78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4"/>
      <c r="U35" s="83">
        <f t="shared" si="2"/>
        <v>0</v>
      </c>
      <c r="V35" s="82">
        <f t="shared" si="0"/>
      </c>
      <c r="W35" s="76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4"/>
      <c r="U36" s="83">
        <f t="shared" si="2"/>
        <v>0</v>
      </c>
      <c r="V36" s="82">
        <f t="shared" si="0"/>
      </c>
      <c r="W36" s="76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4"/>
      <c r="U37" s="83">
        <f t="shared" si="2"/>
        <v>0</v>
      </c>
      <c r="V37" s="82">
        <f t="shared" si="0"/>
      </c>
      <c r="W37" s="76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7"/>
      <c r="U38" s="83">
        <f t="shared" si="2"/>
        <v>0</v>
      </c>
      <c r="V38" s="82">
        <f t="shared" si="0"/>
      </c>
      <c r="W38" s="78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7"/>
      <c r="U39" s="83">
        <f t="shared" si="2"/>
        <v>0</v>
      </c>
      <c r="V39" s="82">
        <f t="shared" si="0"/>
      </c>
      <c r="W39" s="78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7"/>
      <c r="U40" s="83">
        <f t="shared" si="2"/>
        <v>0</v>
      </c>
      <c r="V40" s="82">
        <f t="shared" si="0"/>
      </c>
      <c r="W40" s="78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>
        <f t="shared" si="0"/>
      </c>
      <c r="W41" s="78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>
        <f t="shared" si="0"/>
      </c>
      <c r="W42" s="78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>
        <f t="shared" si="0"/>
      </c>
      <c r="W43" s="78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>
        <f t="shared" si="0"/>
      </c>
      <c r="W44" s="78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>
        <f t="shared" si="0"/>
      </c>
      <c r="W45" s="78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>
        <f t="shared" si="0"/>
      </c>
      <c r="W46" s="78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>
        <f t="shared" si="0"/>
      </c>
      <c r="W47" s="78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>
        <f t="shared" si="0"/>
      </c>
      <c r="W48" s="78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>
        <f t="shared" si="0"/>
      </c>
      <c r="W49" s="78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4"/>
      <c r="U50" s="83">
        <f t="shared" si="2"/>
        <v>0</v>
      </c>
      <c r="V50" s="82">
        <f t="shared" si="0"/>
      </c>
      <c r="W50" s="76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4"/>
      <c r="U51" s="83">
        <f t="shared" si="2"/>
        <v>0</v>
      </c>
      <c r="V51" s="82">
        <f t="shared" si="0"/>
      </c>
      <c r="W51" s="76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4"/>
      <c r="U52" s="83">
        <f t="shared" si="2"/>
        <v>0</v>
      </c>
      <c r="V52" s="82">
        <f t="shared" si="0"/>
      </c>
      <c r="W52" s="76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7"/>
      <c r="U53" s="83">
        <f t="shared" si="2"/>
        <v>0</v>
      </c>
      <c r="V53" s="82">
        <f t="shared" si="0"/>
      </c>
      <c r="W53" s="78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7"/>
      <c r="U54" s="83">
        <f t="shared" si="2"/>
        <v>0</v>
      </c>
      <c r="V54" s="82">
        <f t="shared" si="0"/>
      </c>
      <c r="W54" s="78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7"/>
      <c r="U55" s="83">
        <f t="shared" si="2"/>
        <v>0</v>
      </c>
      <c r="V55" s="82">
        <f t="shared" si="0"/>
      </c>
      <c r="W55" s="78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>
        <f t="shared" si="0"/>
      </c>
      <c r="W56" s="78"/>
    </row>
    <row r="57" spans="1:23" ht="21.75" customHeight="1">
      <c r="A57" s="119" t="s">
        <v>27</v>
      </c>
      <c r="B57" s="120"/>
      <c r="C57" s="120"/>
      <c r="D57" s="120"/>
      <c r="E57" s="120"/>
      <c r="F57" s="120"/>
      <c r="G57" s="120"/>
      <c r="H57" s="120"/>
      <c r="I57" s="120"/>
      <c r="J57" s="121"/>
      <c r="K57" s="14">
        <f aca="true" t="shared" si="3" ref="K57:U57">SUM(K7:K56)</f>
        <v>534.67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168.594</v>
      </c>
      <c r="P57" s="14">
        <f t="shared" si="3"/>
        <v>0</v>
      </c>
      <c r="Q57" s="14">
        <f t="shared" si="3"/>
        <v>0</v>
      </c>
      <c r="R57" s="14">
        <f t="shared" si="3"/>
        <v>319.597</v>
      </c>
      <c r="S57" s="79">
        <f t="shared" si="3"/>
        <v>2663.0536</v>
      </c>
      <c r="T57" s="14">
        <f t="shared" si="3"/>
        <v>0</v>
      </c>
      <c r="U57" s="14">
        <f t="shared" si="3"/>
        <v>840.6739526</v>
      </c>
      <c r="V57" s="80">
        <f t="shared" si="0"/>
      </c>
      <c r="W57" s="81"/>
    </row>
    <row r="58" spans="1:23" ht="43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R58" s="90"/>
      <c r="S58" s="90"/>
      <c r="T58" s="50"/>
      <c r="U58" s="50"/>
      <c r="V58" s="50"/>
      <c r="W58" s="50"/>
    </row>
    <row r="59" spans="18:23" ht="14.25">
      <c r="R59" s="50"/>
      <c r="S59" s="92"/>
      <c r="T59" s="92"/>
      <c r="U59" s="92"/>
      <c r="V59" s="92"/>
      <c r="W59" s="92"/>
    </row>
    <row r="60" spans="18:23" ht="18" customHeight="1">
      <c r="R60" s="50"/>
      <c r="S60" s="92"/>
      <c r="T60" s="92"/>
      <c r="U60" s="92"/>
      <c r="V60" s="92"/>
      <c r="W60" s="92"/>
    </row>
    <row r="61" spans="2:23" ht="24" customHeight="1">
      <c r="B61" s="13"/>
      <c r="C61" s="96" t="s">
        <v>124</v>
      </c>
      <c r="D61" s="96"/>
      <c r="R61" s="93"/>
      <c r="S61" s="93"/>
      <c r="T61" s="51"/>
      <c r="U61" s="51"/>
      <c r="V61" s="51"/>
      <c r="W61" s="52"/>
    </row>
    <row r="62" spans="3:23" ht="15.75" customHeight="1">
      <c r="C62" s="97" t="s">
        <v>127</v>
      </c>
      <c r="D62" s="96"/>
      <c r="R62" s="50"/>
      <c r="S62" s="92"/>
      <c r="T62" s="92"/>
      <c r="U62" s="92"/>
      <c r="V62" s="92"/>
      <c r="W62" s="92"/>
    </row>
    <row r="63" spans="3:23" ht="15.75" customHeight="1">
      <c r="C63" s="98" t="s">
        <v>128</v>
      </c>
      <c r="D63" s="96"/>
      <c r="R63" s="50"/>
      <c r="S63" s="92"/>
      <c r="T63" s="92"/>
      <c r="U63" s="92"/>
      <c r="V63" s="92"/>
      <c r="W63" s="92"/>
    </row>
    <row r="64" spans="3:23" ht="15.75">
      <c r="C64" s="96"/>
      <c r="D64" s="96"/>
      <c r="S64" s="53"/>
      <c r="T64" s="53"/>
      <c r="U64" s="54"/>
      <c r="V64" s="54"/>
      <c r="W64" s="54"/>
    </row>
    <row r="65" spans="3:4" ht="12.75">
      <c r="C65" s="96"/>
      <c r="D65" s="96"/>
    </row>
    <row r="66" spans="3:4" ht="12.75">
      <c r="C66" s="96" t="s">
        <v>125</v>
      </c>
      <c r="D66" s="96"/>
    </row>
    <row r="67" spans="3:4" ht="12.75">
      <c r="C67" s="97" t="s">
        <v>126</v>
      </c>
      <c r="D67" s="96"/>
    </row>
    <row r="68" spans="3:4" ht="15.75">
      <c r="C68" s="99" t="s">
        <v>129</v>
      </c>
      <c r="D68" s="96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28</v>
      </c>
      <c r="D2" s="5" t="s">
        <v>29</v>
      </c>
      <c r="F2" s="15"/>
      <c r="G2" s="30"/>
    </row>
    <row r="3" spans="2:10" ht="38.25">
      <c r="B3" s="38" t="s">
        <v>3</v>
      </c>
      <c r="C3" s="6" t="s">
        <v>47</v>
      </c>
      <c r="D3" s="6" t="s">
        <v>39</v>
      </c>
      <c r="G3" s="31"/>
      <c r="H3" s="6" t="s">
        <v>32</v>
      </c>
      <c r="J3" s="6"/>
    </row>
    <row r="4" spans="2:10" ht="38.25">
      <c r="B4" s="8" t="s">
        <v>41</v>
      </c>
      <c r="C4" s="6" t="s">
        <v>46</v>
      </c>
      <c r="D4" s="6" t="s">
        <v>38</v>
      </c>
      <c r="G4" s="31"/>
      <c r="H4" s="6" t="s">
        <v>33</v>
      </c>
      <c r="J4" s="6"/>
    </row>
    <row r="5" spans="2:10" ht="38.25">
      <c r="B5" s="8" t="s">
        <v>42</v>
      </c>
      <c r="C5" s="6" t="s">
        <v>45</v>
      </c>
      <c r="D5" s="6" t="s">
        <v>40</v>
      </c>
      <c r="G5" s="31"/>
      <c r="H5" s="6" t="s">
        <v>34</v>
      </c>
      <c r="J5" s="6"/>
    </row>
    <row r="6" spans="2:10" ht="25.5">
      <c r="B6" s="8" t="s">
        <v>43</v>
      </c>
      <c r="C6" s="6" t="s">
        <v>44</v>
      </c>
      <c r="D6" s="4" t="s">
        <v>31</v>
      </c>
      <c r="G6" s="29"/>
      <c r="H6" s="6" t="s">
        <v>35</v>
      </c>
      <c r="J6" s="6"/>
    </row>
    <row r="7" spans="2:10" ht="25.5">
      <c r="B7" s="7"/>
      <c r="C7" s="4" t="s">
        <v>30</v>
      </c>
      <c r="D7" s="6"/>
      <c r="G7" s="29"/>
      <c r="H7" s="6" t="s">
        <v>36</v>
      </c>
      <c r="J7" s="6"/>
    </row>
    <row r="8" spans="3:8" ht="12.75">
      <c r="C8" s="6" t="s">
        <v>37</v>
      </c>
      <c r="D8" s="6"/>
      <c r="F8" s="4"/>
      <c r="G8" s="29"/>
      <c r="H8" s="6" t="s">
        <v>37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79</v>
      </c>
      <c r="F12" s="5"/>
      <c r="G12" s="30"/>
    </row>
    <row r="13" spans="2:7" ht="15.75">
      <c r="B13" s="56" t="s">
        <v>51</v>
      </c>
      <c r="D13" s="61" t="s">
        <v>83</v>
      </c>
      <c r="F13" s="5"/>
      <c r="G13" s="26"/>
    </row>
    <row r="14" spans="2:7" ht="31.5">
      <c r="B14" s="56" t="s">
        <v>52</v>
      </c>
      <c r="D14" s="61" t="s">
        <v>84</v>
      </c>
      <c r="F14" s="5"/>
      <c r="G14" s="26"/>
    </row>
    <row r="15" spans="2:7" ht="31.5">
      <c r="B15" s="56" t="s">
        <v>53</v>
      </c>
      <c r="D15" s="62" t="s">
        <v>85</v>
      </c>
      <c r="F15" s="5"/>
      <c r="G15" s="26"/>
    </row>
    <row r="16" spans="2:7" ht="15">
      <c r="B16" s="56" t="s">
        <v>54</v>
      </c>
      <c r="F16" s="5"/>
      <c r="G16" s="26"/>
    </row>
    <row r="17" ht="15">
      <c r="B17" s="57" t="s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Euro</cp:lastModifiedBy>
  <cp:lastPrinted>2016-10-24T07:51:26Z</cp:lastPrinted>
  <dcterms:created xsi:type="dcterms:W3CDTF">1996-10-14T23:33:28Z</dcterms:created>
  <dcterms:modified xsi:type="dcterms:W3CDTF">2018-03-13T06:31:32Z</dcterms:modified>
  <cp:category/>
  <cp:version/>
  <cp:contentType/>
  <cp:contentStatus/>
</cp:coreProperties>
</file>