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9600" windowHeight="11220" firstSheet="1" activeTab="2"/>
  </bookViews>
  <sheets>
    <sheet name="Data" sheetId="1" state="veryHidden" r:id="rId1"/>
    <sheet name="общи данни" sheetId="2" r:id="rId2"/>
    <sheet name="мерки ВИЕ" sheetId="3" r:id="rId3"/>
    <sheet name="потребление БГ" sheetId="4" r:id="rId4"/>
    <sheet name="анализи" sheetId="5" r:id="rId5"/>
    <sheet name="мерки за насърчаване" sheetId="6" r:id="rId6"/>
    <sheet name="списък на сгради" sheetId="7" r:id="rId7"/>
    <sheet name="Sheet3" sheetId="8" state="very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'[1]do not edit'!$G$5:$G$8</definedName>
    <definedName name="Z_6E2757BE_8740_4F8A_830E_06A1BAA442CA_.wvu.FilterData" localSheetId="1" hidden="1">'общи данни'!$A$6:$B$15</definedName>
    <definedName name="Z_6E2757BE_8740_4F8A_830E_06A1BAA442CA_.wvu.PrintTitles" localSheetId="2" hidden="1">'мерки ВИЕ'!$6:$9</definedName>
    <definedName name="аз">'Data'!$A$13:$A$22</definedName>
    <definedName name="БЛАГОЕВГРАД" localSheetId="6">#REF!</definedName>
    <definedName name="БЛАГОЕВГРАД">#REF!</definedName>
    <definedName name="Бургас" localSheetId="6">#REF!</definedName>
    <definedName name="Бургас">#REF!</definedName>
    <definedName name="Година">#REF!</definedName>
    <definedName name="за" localSheetId="1">'[2]Data'!#REF!</definedName>
    <definedName name="за" localSheetId="6">'[7]Data'!#REF!</definedName>
    <definedName name="за">'Data'!#REF!</definedName>
    <definedName name="ОБЛАСТБЛАГОЕВГРАД" localSheetId="6">#REF!</definedName>
    <definedName name="ОБЛАСТБЛАГОЕВГРАД">#REF!</definedName>
    <definedName name="опа" localSheetId="1">'[2]Data'!$A$2:$A$5</definedName>
    <definedName name="опа">'Data'!$A$2:$A$5</definedName>
    <definedName name="оф">'Data'!$E$5:$E$7</definedName>
    <definedName name="_xlnm.Print_Titles" localSheetId="2">'мерки ВИЕ'!$6:$9</definedName>
    <definedName name="Поле" localSheetId="2">'[3]Data'!$B$3:$B$6</definedName>
    <definedName name="Поле" localSheetId="1">#REF!</definedName>
    <definedName name="Поле" localSheetId="6">#REF!</definedName>
    <definedName name="Поле">#REF!</definedName>
    <definedName name="Поле1" localSheetId="1">#REF!</definedName>
    <definedName name="Поле1">#REF!</definedName>
    <definedName name="Поле2" localSheetId="2">'[4]Sheet1'!$B$3:$B$6</definedName>
    <definedName name="Поле2" localSheetId="1">#REF!</definedName>
    <definedName name="Поле2" localSheetId="6">#REF!</definedName>
    <definedName name="Поле2">#REF!</definedName>
    <definedName name="Сек" localSheetId="2">'[3]Data'!$D$3:$D$10</definedName>
    <definedName name="Сек" localSheetId="1">#REF!</definedName>
    <definedName name="Сек" localSheetId="6">#REF!</definedName>
    <definedName name="Сек">#REF!</definedName>
    <definedName name="Сектор" localSheetId="2">'[3]Data'!#REF!</definedName>
    <definedName name="Сектор" localSheetId="1">#REF!</definedName>
    <definedName name="Сектор" localSheetId="6">#REF!</definedName>
    <definedName name="Сектор">#REF!</definedName>
    <definedName name="Сектор2" localSheetId="2">'[4]Sheet1'!$G$3:$G$10</definedName>
    <definedName name="Сектор2">'[5]Sheet1'!$G$3:$G$10</definedName>
    <definedName name="Сектори" localSheetId="2">'[6]Sheet2'!$B$4:$B$10</definedName>
    <definedName name="Сектори" localSheetId="1">#REF!</definedName>
    <definedName name="Сектори" localSheetId="6">#REF!</definedName>
    <definedName name="Сектори">#REF!</definedName>
    <definedName name="ти" localSheetId="1">'[2]Data'!$C$2:$C$10</definedName>
    <definedName name="ти">'Data'!$C$2:$C$10</definedName>
    <definedName name="Фин" localSheetId="2">'[3]Data'!$C$3:$C$9</definedName>
    <definedName name="Фин" localSheetId="1">#REF!</definedName>
    <definedName name="Фин" localSheetId="6">#REF!</definedName>
    <definedName name="Фин">#REF!</definedName>
    <definedName name="Финансиране" localSheetId="2">'[4]Sheet1'!$D$3:$D$9</definedName>
    <definedName name="Финансиране" localSheetId="1">#REF!</definedName>
    <definedName name="Финансиране" localSheetId="6">#REF!</definedName>
    <definedName name="Финансиране">#REF!</definedName>
    <definedName name="Финансиране2" localSheetId="2">'[3]Data'!#REF!</definedName>
    <definedName name="Финансиране2" localSheetId="1">#REF!</definedName>
    <definedName name="Финансиране2" localSheetId="6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<sst xmlns="http://schemas.openxmlformats.org/spreadsheetml/2006/main" count="2794" uniqueCount="1961">
  <si>
    <t>Отчетна година:</t>
  </si>
  <si>
    <t>СПЕСТЕНИ ГОРИВА(избира се от падащо меню)</t>
  </si>
  <si>
    <t>EE</t>
  </si>
  <si>
    <t>TE</t>
  </si>
  <si>
    <t>EO</t>
  </si>
  <si>
    <t>Т и О</t>
  </si>
  <si>
    <t xml:space="preserve"> ОПИСАНИЕ НА ПЛАНИРАНИТЕ ДЕЙНОСТИ И МЕРКИ</t>
  </si>
  <si>
    <t>ОЧАКВАН ЕФЕКТ</t>
  </si>
  <si>
    <t>Общо</t>
  </si>
  <si>
    <t xml:space="preserve"> - </t>
  </si>
  <si>
    <t>тона/
год.</t>
  </si>
  <si>
    <t>Калоричност</t>
  </si>
  <si>
    <t>Количе
ство</t>
  </si>
  <si>
    <t>Ел. 
енергия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</si>
  <si>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</si>
  <si>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 xml:space="preserve">Спестени средства </t>
  </si>
  <si>
    <t>ОБЩО
горива и енергии</t>
  </si>
  <si>
    <t>Спестени енергии годишно</t>
  </si>
  <si>
    <t>Инвестиции общо</t>
  </si>
  <si>
    <t>Дялово участие на общината</t>
  </si>
  <si>
    <t>Име на проекта</t>
  </si>
  <si>
    <t xml:space="preserve">Вятърна </t>
  </si>
  <si>
    <t>Слънчева</t>
  </si>
  <si>
    <t>Водноелектрическа</t>
  </si>
  <si>
    <t>Биомаса</t>
  </si>
  <si>
    <t xml:space="preserve">Аеротермална </t>
  </si>
  <si>
    <t>Геотермална</t>
  </si>
  <si>
    <t xml:space="preserve">Хидротермална </t>
  </si>
  <si>
    <t>Сметищен газ</t>
  </si>
  <si>
    <t>Газ от отпадни води</t>
  </si>
  <si>
    <t>Държавна</t>
  </si>
  <si>
    <t>Общинска</t>
  </si>
  <si>
    <t>Частна</t>
  </si>
  <si>
    <t>Смесена</t>
  </si>
  <si>
    <t>Собственост на проекта 
(избира се от падащо меню)</t>
  </si>
  <si>
    <t>Вид енергия от ВИ (избира се от падащо меню)</t>
  </si>
  <si>
    <t>ОПИСАНИЕ НА ДЕЙНОСТТА/ МЯРКАТА</t>
  </si>
  <si>
    <t>Забележки</t>
  </si>
  <si>
    <t xml:space="preserve">Подпис: </t>
  </si>
  <si>
    <t>ФОРМА ЗА ПРЕДОСТАВЯНЕ НА ИНФОРМАЦИЯ
по изпълнение на програмите по чл. 9 от Закона за енергията от възобновяеми източници  
за насърчаване използването на енергията от възобновяеми източници</t>
  </si>
  <si>
    <t>Mерки за използване на енергията от ВИ / начална и крайна дата на мярката</t>
  </si>
  <si>
    <r>
      <t xml:space="preserve">*Съкращения:
</t>
    </r>
    <r>
      <rPr>
        <sz val="10"/>
        <rFont val="Arial"/>
        <family val="2"/>
      </rPr>
      <t>ЕЕ - електрическа енергия;
ТЕ - топлинна енергия;
ЕО - енергия за охлаждане;
Т и О -  топлинна енергия и енергия за охлаждане.</t>
    </r>
  </si>
  <si>
    <t xml:space="preserve"> ДАННИ ЗА ПРОГРАМАТА</t>
  </si>
  <si>
    <t xml:space="preserve"> ЛИЦЕ ЗА КОНТАКТ</t>
  </si>
  <si>
    <t xml:space="preserve">НАИМЕНОВАНИЕ </t>
  </si>
  <si>
    <t xml:space="preserve"> ИНФОРМАЦИЯ ЗА ЗАДЪЛЖЕНОТО ЛИЦЕ</t>
  </si>
  <si>
    <t>Име и фамилия на представляващия:</t>
  </si>
  <si>
    <t>Дата :</t>
  </si>
  <si>
    <t>-</t>
  </si>
  <si>
    <t>ОП</t>
  </si>
  <si>
    <t>ПУДООС</t>
  </si>
  <si>
    <t>ПЕЕ</t>
  </si>
  <si>
    <t>ФЕЕВИ</t>
  </si>
  <si>
    <t xml:space="preserve">смесено </t>
  </si>
  <si>
    <t>друго</t>
  </si>
  <si>
    <t>КЛЕЕВЕИ</t>
  </si>
  <si>
    <t>REECL</t>
  </si>
  <si>
    <t>Източници на финансиране
(избира се от падащо меню)</t>
  </si>
  <si>
    <r>
      <rPr>
        <b/>
        <u val="single"/>
        <sz val="10"/>
        <color indexed="10"/>
        <rFont val="Arial"/>
        <family val="2"/>
      </rPr>
      <t>ПРИЛОЖЕНИЕ 4:</t>
    </r>
    <r>
      <rPr>
        <b/>
        <sz val="10"/>
        <rFont val="Arial"/>
        <family val="2"/>
      </rPr>
      <t xml:space="preserve"> ИНФОРМАЦИЯ ЗА ПЛАНИРАНИТЕ И РЕАЛИЗИРАНИ АДМИНИСТРАТИВНИ И ФИНАНСОВО-ТЕХНИЧЕСКИ ДЕЙНОСТИ И МЕРКИ ЗАЛОЖЕНИ В ПРОГРАМИТЕ, В СЪОТВЕТСТВИЕ С НПДЕВИ</t>
    </r>
  </si>
  <si>
    <t xml:space="preserve"> Годишно потребление</t>
  </si>
  <si>
    <t xml:space="preserve"> Потребление на смеси</t>
  </si>
  <si>
    <t>Потребление на биодизел</t>
  </si>
  <si>
    <t>Потребление на биоетанол</t>
  </si>
  <si>
    <r>
      <rPr>
        <b/>
        <u val="single"/>
        <sz val="10"/>
        <color indexed="10"/>
        <rFont val="Arial"/>
        <family val="2"/>
      </rPr>
      <t>ПРИЛОЖЕНИЕ 2:</t>
    </r>
    <r>
      <rPr>
        <b/>
        <sz val="10"/>
        <rFont val="Arial"/>
        <family val="2"/>
      </rPr>
      <t xml:space="preserve"> ИНФОРМАЦИЯ ЗА ГОДИШНОТО ПОТРЕБЛЕНИЕ НА БИОГОРИВА В ОБЩИНСКИЯ ТРАНСПОРТ </t>
    </r>
  </si>
  <si>
    <t>L/год.</t>
  </si>
  <si>
    <t>Газьол</t>
  </si>
  <si>
    <t>Черни/Антрацитни въглища</t>
  </si>
  <si>
    <t>Кафяви въглища</t>
  </si>
  <si>
    <t>Лигнитни въглища</t>
  </si>
  <si>
    <t>Брикети</t>
  </si>
  <si>
    <t>Въглища от внос</t>
  </si>
  <si>
    <t>Кокс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</si>
  <si>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</si>
  <si>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</si>
  <si>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</si>
  <si>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</si>
  <si>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</si>
  <si>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</si>
  <si>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</si>
  <si>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</si>
  <si>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</si>
  <si>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</si>
  <si>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</si>
  <si>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</si>
  <si>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</si>
  <si>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</si>
  <si>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</si>
  <si>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</si>
  <si>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</si>
  <si>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</si>
  <si>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</si>
  <si>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</si>
  <si>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</si>
  <si>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</si>
  <si>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</si>
  <si>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</si>
  <si>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Царево</t>
  </si>
  <si>
    <t>Белослав</t>
  </si>
  <si>
    <t>Варна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</si>
  <si>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</si>
  <si>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</si>
  <si>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</si>
  <si>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</si>
  <si>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</si>
  <si>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</si>
  <si>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</si>
  <si>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</si>
  <si>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</si>
  <si>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</si>
  <si>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</si>
  <si>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</si>
  <si>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</si>
  <si>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</si>
  <si>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</si>
  <si>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</si>
  <si>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</si>
  <si>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</si>
  <si>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</si>
  <si>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</si>
  <si>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</si>
  <si>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</si>
  <si>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</si>
  <si>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</si>
  <si>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</si>
  <si>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</si>
  <si>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</si>
  <si>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</si>
  <si>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</si>
  <si>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</si>
  <si>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</si>
  <si>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</si>
  <si>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</si>
  <si>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</si>
  <si>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</si>
  <si>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</si>
  <si>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</si>
  <si>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</si>
  <si>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</si>
  <si>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</si>
  <si>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</si>
  <si>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</si>
  <si>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</si>
  <si>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</si>
  <si>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</si>
  <si>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</si>
  <si>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</si>
  <si>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</si>
  <si>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</si>
  <si>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</si>
  <si>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</si>
  <si>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</si>
  <si>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</si>
  <si>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</si>
  <si>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</si>
  <si>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</si>
  <si>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</si>
  <si>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</si>
  <si>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</si>
  <si>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</si>
  <si>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Трекляно</t>
  </si>
  <si>
    <t>Летница</t>
  </si>
  <si>
    <t>Ловеч</t>
  </si>
  <si>
    <t>Луковит</t>
  </si>
  <si>
    <t>Тетевен</t>
  </si>
  <si>
    <t>Троян</t>
  </si>
  <si>
    <t>Угърчин</t>
  </si>
  <si>
    <t>Берковица</t>
  </si>
  <si>
    <t>Бойчиновци</t>
  </si>
  <si>
    <t>Брусарци</t>
  </si>
  <si>
    <t>Вълчедръм</t>
  </si>
  <si>
    <t>Вършец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</si>
  <si>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</si>
  <si>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</si>
  <si>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</si>
  <si>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</si>
  <si>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</si>
  <si>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</si>
  <si>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</si>
  <si>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</si>
  <si>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</si>
  <si>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</si>
  <si>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</si>
  <si>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</si>
  <si>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</si>
  <si>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</si>
  <si>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</si>
  <si>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</si>
  <si>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</si>
  <si>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</si>
  <si>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</si>
  <si>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</si>
  <si>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</si>
  <si>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</si>
  <si>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</si>
  <si>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</si>
  <si>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Долни Дъбник</t>
  </si>
  <si>
    <t>Долна Митрополия</t>
  </si>
  <si>
    <t>Искър</t>
  </si>
  <si>
    <t>Кнежа</t>
  </si>
  <si>
    <t>Левски</t>
  </si>
  <si>
    <t>Никопол</t>
  </si>
  <si>
    <t>Плевен</t>
  </si>
  <si>
    <t>Пордим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</si>
  <si>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</si>
  <si>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</si>
  <si>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</si>
  <si>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</si>
  <si>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</si>
  <si>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</si>
  <si>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</si>
  <si>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</si>
  <si>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</si>
  <si>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</si>
  <si>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</si>
  <si>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</si>
  <si>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</si>
  <si>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</si>
  <si>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</si>
  <si>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</si>
  <si>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</si>
  <si>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</si>
  <si>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</si>
  <si>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</si>
  <si>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</si>
  <si>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</si>
  <si>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</si>
  <si>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</si>
  <si>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</si>
  <si>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</si>
  <si>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Иваново</t>
  </si>
  <si>
    <t>Русе</t>
  </si>
  <si>
    <t>Ценово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</si>
  <si>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</si>
  <si>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</si>
  <si>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</si>
  <si>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</si>
  <si>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</si>
  <si>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</si>
  <si>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</si>
  <si>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</si>
  <si>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</si>
  <si>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</si>
  <si>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</si>
  <si>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</si>
  <si>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</si>
  <si>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</si>
  <si>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</si>
  <si>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</si>
  <si>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</si>
  <si>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</si>
  <si>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</si>
  <si>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</si>
  <si>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</si>
  <si>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</si>
  <si>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</si>
  <si>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</si>
  <si>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</si>
  <si>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</si>
  <si>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</si>
  <si>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</si>
  <si>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</si>
  <si>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</si>
  <si>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</si>
  <si>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</si>
  <si>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</si>
  <si>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</si>
  <si>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</si>
  <si>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</si>
  <si>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</si>
  <si>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</si>
  <si>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</si>
  <si>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</si>
  <si>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987 3579, в.261</t>
  </si>
  <si>
    <t>Братя Даскалови</t>
  </si>
  <si>
    <t>Гурково</t>
  </si>
  <si>
    <t>Гълъбово</t>
  </si>
  <si>
    <t>Казанлък</t>
  </si>
  <si>
    <t>Николаево</t>
  </si>
  <si>
    <t>Опан</t>
  </si>
  <si>
    <t>Раднево</t>
  </si>
  <si>
    <t>Стара Загора</t>
  </si>
  <si>
    <t>Чирпан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</si>
  <si>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</si>
  <si>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</si>
  <si>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</si>
  <si>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</si>
  <si>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</si>
  <si>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</si>
  <si>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</si>
  <si>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</si>
  <si>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</si>
  <si>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</si>
  <si>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</si>
  <si>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</si>
  <si>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</si>
  <si>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</si>
  <si>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</si>
  <si>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</si>
  <si>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</si>
  <si>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</si>
  <si>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</si>
  <si>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</si>
  <si>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</si>
  <si>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</si>
  <si>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</si>
  <si>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</si>
  <si>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</si>
  <si>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</si>
  <si>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</si>
  <si>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</si>
  <si>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</si>
  <si>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000024688</t>
  </si>
  <si>
    <t>000024745</t>
  </si>
  <si>
    <t>адрес</t>
  </si>
  <si>
    <t>булстат</t>
  </si>
  <si>
    <t>телефон</t>
  </si>
  <si>
    <t>пощенски код</t>
  </si>
  <si>
    <t>Айтос</t>
  </si>
  <si>
    <t>aetos@infotel.bg</t>
  </si>
  <si>
    <t>000056764</t>
  </si>
  <si>
    <t>558/23450</t>
  </si>
  <si>
    <t>mayor@burgas.bg</t>
  </si>
  <si>
    <t>000056814</t>
  </si>
  <si>
    <t>056/841313</t>
  </si>
  <si>
    <t>obshtina@kameno.bg</t>
  </si>
  <si>
    <t>000057001</t>
  </si>
  <si>
    <t>5515/3013</t>
  </si>
  <si>
    <t>karnobat@mail.bg</t>
  </si>
  <si>
    <t>гр. Карнобат 8400, бул. България, №12</t>
  </si>
  <si>
    <t>000057026</t>
  </si>
  <si>
    <t>mt_kmet@mail.bg</t>
  </si>
  <si>
    <t>000057086</t>
  </si>
  <si>
    <t>5952/2027</t>
  </si>
  <si>
    <t>press@nesebar.bg</t>
  </si>
  <si>
    <t>000057122</t>
  </si>
  <si>
    <t>554/43281</t>
  </si>
  <si>
    <t>mayor@pomorie.org</t>
  </si>
  <si>
    <t>000057179</t>
  </si>
  <si>
    <t>569/22004</t>
  </si>
  <si>
    <t>obschtina_primorsko@mail.bg</t>
  </si>
  <si>
    <t>550/33000</t>
  </si>
  <si>
    <t>obstina_ruen@mail.bg</t>
  </si>
  <si>
    <t>000057211</t>
  </si>
  <si>
    <t>5944/6233</t>
  </si>
  <si>
    <t>obshtina_sozopol@abv.bg</t>
  </si>
  <si>
    <t>000057236</t>
  </si>
  <si>
    <t>550/25701</t>
  </si>
  <si>
    <t>obshtinasredets@mail.bg</t>
  </si>
  <si>
    <t>000056878</t>
  </si>
  <si>
    <t>5551/6990</t>
  </si>
  <si>
    <t>Сунгурларе</t>
  </si>
  <si>
    <t>kmetsungurlare@abv.bg</t>
  </si>
  <si>
    <t>0000057250</t>
  </si>
  <si>
    <t>5571/2204</t>
  </si>
  <si>
    <t>tsarevo@dir.bg</t>
  </si>
  <si>
    <t>000057097</t>
  </si>
  <si>
    <t>590/52025</t>
  </si>
  <si>
    <t>kmet@city.starazagora.net</t>
  </si>
  <si>
    <t>гр. Стара Загора 6000, ул. Цар Симеон Велики №107</t>
  </si>
  <si>
    <t>000818022</t>
  </si>
  <si>
    <t>42/2122</t>
  </si>
  <si>
    <t>mayor@kazanlak.bg</t>
  </si>
  <si>
    <t>гр. Казанлък 6100, ул. Долина №6</t>
  </si>
  <si>
    <t>000817778</t>
  </si>
  <si>
    <t>431/22580</t>
  </si>
  <si>
    <t>obshtina@radnevo.net</t>
  </si>
  <si>
    <t>гр. Раднево 6260, ул. Комсомолска №1</t>
  </si>
  <si>
    <t>000817956</t>
  </si>
  <si>
    <t>417/82072</t>
  </si>
  <si>
    <t>kmet@chirpan.bg</t>
  </si>
  <si>
    <t>гр. Чирпан 6200, пл. Съединение №1</t>
  </si>
  <si>
    <t>000818086</t>
  </si>
  <si>
    <t>416/2122</t>
  </si>
  <si>
    <t>stoianov.sekretar@gmail.com</t>
  </si>
  <si>
    <t>гр. Гълъбово 6280, ул. Цар Симеон Велики №59</t>
  </si>
  <si>
    <t>000817696</t>
  </si>
  <si>
    <t>418/64050</t>
  </si>
  <si>
    <t>Павел Баня</t>
  </si>
  <si>
    <t>mayor_pb@mail.bg</t>
  </si>
  <si>
    <t>гр. Павел Баня 6155, ул. Освобождение №15</t>
  </si>
  <si>
    <t>000817931</t>
  </si>
  <si>
    <t>4361/3260</t>
  </si>
  <si>
    <t>Мъглиж</t>
  </si>
  <si>
    <t>ob_maglizh@mail.bg</t>
  </si>
  <si>
    <t>гр. Мъглиж 6180, пл. Трети март №32</t>
  </si>
  <si>
    <t>000817867</t>
  </si>
  <si>
    <t>4321/2318</t>
  </si>
  <si>
    <t>gurkovo_obs@abv.bg</t>
  </si>
  <si>
    <t>гр. Гурково 6199, ул. Княз Александър Батенберг</t>
  </si>
  <si>
    <t>4331/2260</t>
  </si>
  <si>
    <t>obnikolaevo@mail.bg</t>
  </si>
  <si>
    <t>гр. Николаево 6190, ул. Георги Бенковски №9</t>
  </si>
  <si>
    <t>4330/2040</t>
  </si>
  <si>
    <t>opan@mail.bg</t>
  </si>
  <si>
    <t>с. Опан 6078</t>
  </si>
  <si>
    <t>000817917</t>
  </si>
  <si>
    <t>4101/044</t>
  </si>
  <si>
    <t>kmet@bratia-daskalovi.com</t>
  </si>
  <si>
    <t>с. Братя Даскалови 6250, ул. Септемвриици №55-5</t>
  </si>
  <si>
    <t>000817568</t>
  </si>
  <si>
    <t>4134/2260</t>
  </si>
  <si>
    <t xml:space="preserve">obabansko@dir.bg </t>
  </si>
  <si>
    <t>гр. Банско 2770, пл. Никола Вапцаров №1</t>
  </si>
  <si>
    <t>000024663</t>
  </si>
  <si>
    <t>749/88611</t>
  </si>
  <si>
    <t>obelica@abv.bg</t>
  </si>
  <si>
    <t>гр. Белица 2780, ул. Георги Андрейчин №15</t>
  </si>
  <si>
    <t>7444/2323</t>
  </si>
  <si>
    <t xml:space="preserve">oba@gocenet.net </t>
  </si>
  <si>
    <t>гр. Гоце Делчев 2900, ул. Царица Йоана №2</t>
  </si>
  <si>
    <t>751/60060</t>
  </si>
  <si>
    <t xml:space="preserve">obs_garmen@bitex.bg </t>
  </si>
  <si>
    <t>с. Гърмен 2960</t>
  </si>
  <si>
    <t>000024752</t>
  </si>
  <si>
    <t>7523/2040</t>
  </si>
  <si>
    <t xml:space="preserve">obstina_kresna@abv.bg </t>
  </si>
  <si>
    <t>гр. Кресна 2840, ул. Македония №96</t>
  </si>
  <si>
    <t>000024720</t>
  </si>
  <si>
    <t>7433/2282</t>
  </si>
  <si>
    <t xml:space="preserve">oa_petrich@mbox.contact.bg </t>
  </si>
  <si>
    <t>гр. Петрич 2850, ул. Цар Борис 3, №24</t>
  </si>
  <si>
    <t>000024916</t>
  </si>
  <si>
    <t>745/69112</t>
  </si>
  <si>
    <t xml:space="preserve">ob_razlog@bcmesta.bg </t>
  </si>
  <si>
    <t>гр. Разлог 2760, ул. Ст. Стамболов №1</t>
  </si>
  <si>
    <t>000024948</t>
  </si>
  <si>
    <t>747/80095</t>
  </si>
  <si>
    <t xml:space="preserve">oba_sandanski@abv.bg </t>
  </si>
  <si>
    <t>гр. Сандански 2800, ул. Свобода №14</t>
  </si>
  <si>
    <t>000024955</t>
  </si>
  <si>
    <t>746/3590101</t>
  </si>
  <si>
    <t xml:space="preserve">satovchabl@abv.bg </t>
  </si>
  <si>
    <t>с. Сатовча 2950</t>
  </si>
  <si>
    <t>000024962</t>
  </si>
  <si>
    <t>7541/2116</t>
  </si>
  <si>
    <t xml:space="preserve">simitly@mail.bg </t>
  </si>
  <si>
    <t>гр. Симитли 2730, ул. Христо Ботев №27</t>
  </si>
  <si>
    <t>000024987</t>
  </si>
  <si>
    <t>748/72138</t>
  </si>
  <si>
    <t>portal@blgmun.com</t>
  </si>
  <si>
    <t>гр. Благоевград 2700, пл. Г Измирлиев №1</t>
  </si>
  <si>
    <t>000024695</t>
  </si>
  <si>
    <t>73/884413</t>
  </si>
  <si>
    <t>obshtina_hadjidimovo@mail.bg</t>
  </si>
  <si>
    <t>гр. Хаджидимово 2933, ул. Димо Хаджидимов №46</t>
  </si>
  <si>
    <t>000025014</t>
  </si>
  <si>
    <t>7528/2283</t>
  </si>
  <si>
    <t xml:space="preserve">strumyani_oba@yahoo.com </t>
  </si>
  <si>
    <t>с. Стумяни 2825</t>
  </si>
  <si>
    <t>000024713</t>
  </si>
  <si>
    <t>7434/3108</t>
  </si>
  <si>
    <t>oba_yda@abv.bg</t>
  </si>
  <si>
    <t>гр. Якоруда 2790, ул. Васил Левски №1</t>
  </si>
  <si>
    <t>000025039</t>
  </si>
  <si>
    <t>7442/2315</t>
  </si>
  <si>
    <t>obst_boboshevo@mail.bg</t>
  </si>
  <si>
    <t>гр. Бобошево 2660, ул. ИванКепов №3</t>
  </si>
  <si>
    <t>000261370</t>
  </si>
  <si>
    <t>7046/2324</t>
  </si>
  <si>
    <t>obst_kocherinovo@mail.bg</t>
  </si>
  <si>
    <t xml:space="preserve">гр. Кочериново 2640, пл. Трети Март </t>
  </si>
  <si>
    <t>000261491</t>
  </si>
  <si>
    <t>7053/2040</t>
  </si>
  <si>
    <t>municipality_rila@abv.bg</t>
  </si>
  <si>
    <t>гр. Рила 2630, пл. Възраждане №1</t>
  </si>
  <si>
    <t>000261598</t>
  </si>
  <si>
    <t>7054/2230</t>
  </si>
  <si>
    <t>obshtina_treklyano@abv.bg</t>
  </si>
  <si>
    <t>с. Трекляно 2557</t>
  </si>
  <si>
    <t>000261655</t>
  </si>
  <si>
    <t>7927/337</t>
  </si>
  <si>
    <t>Бобов Дол</t>
  </si>
  <si>
    <t xml:space="preserve">obshtina@bobovdol.eu </t>
  </si>
  <si>
    <t>гр. Бобовдол 2670, кв Миньор, ул.27 октомври №2</t>
  </si>
  <si>
    <t>000261363</t>
  </si>
  <si>
    <t>702/2323</t>
  </si>
  <si>
    <t>admin_dupnitsa@dupnitsa.bg</t>
  </si>
  <si>
    <t>гр. Дупница 2600, пл. Свобода №1</t>
  </si>
  <si>
    <t>000261630</t>
  </si>
  <si>
    <t>701/59217</t>
  </si>
  <si>
    <t xml:space="preserve">obshtina@kustendil.bg </t>
  </si>
  <si>
    <t>гр. Кюстендил 2500, пл. Велбъдж №1</t>
  </si>
  <si>
    <t>000261517</t>
  </si>
  <si>
    <t>78/551005</t>
  </si>
  <si>
    <t xml:space="preserve">obstinanevestino@abv.bg </t>
  </si>
  <si>
    <t>с. Невестино 2595, ул. Христо Ботев №1</t>
  </si>
  <si>
    <t>000261541</t>
  </si>
  <si>
    <t>7915/2230</t>
  </si>
  <si>
    <t>Сепарева Баня</t>
  </si>
  <si>
    <t xml:space="preserve">sap_oba@abv.bg, info@saparevabanya.com </t>
  </si>
  <si>
    <t>гр. Сепарева Баня 2650, ул. Германея №1</t>
  </si>
  <si>
    <t>000261616</t>
  </si>
  <si>
    <t>707/3378</t>
  </si>
  <si>
    <t xml:space="preserve">obshtina@pernik.bg </t>
  </si>
  <si>
    <t>гр. Перник 2300, пл. Св. Иван Рилски №1</t>
  </si>
  <si>
    <t>000386751</t>
  </si>
  <si>
    <t>76/602933</t>
  </si>
  <si>
    <t>obshtina_tran@mail.bg</t>
  </si>
  <si>
    <t>гр. Трън 2460, пл. Владо Тричков №1</t>
  </si>
  <si>
    <t>000386790</t>
  </si>
  <si>
    <t>7731/2121</t>
  </si>
  <si>
    <t>obshtinaradomir@abv.bg</t>
  </si>
  <si>
    <t>гр. Радомир 2400, пл. Свобода №11</t>
  </si>
  <si>
    <t>000386776</t>
  </si>
  <si>
    <t>777/82490</t>
  </si>
  <si>
    <t>obshtina_breznik@abv.bg</t>
  </si>
  <si>
    <t>гр. Брезник 2360, ул. Елена Георгиева №16</t>
  </si>
  <si>
    <t>000386559</t>
  </si>
  <si>
    <t>7751/2434</t>
  </si>
  <si>
    <t>obshtina_zemen@abv.bg</t>
  </si>
  <si>
    <t>гр. Земен 2440, ул. Христо Ботев №3</t>
  </si>
  <si>
    <t>000386662</t>
  </si>
  <si>
    <t>7741/2290</t>
  </si>
  <si>
    <t>oba_kovachevtsi@abv.bg</t>
  </si>
  <si>
    <t>с. Ковачевци 2450</t>
  </si>
  <si>
    <t>000386694</t>
  </si>
  <si>
    <t>7727/2225</t>
  </si>
  <si>
    <t>София-област</t>
  </si>
  <si>
    <t>Антон</t>
  </si>
  <si>
    <t>obanton@abv.bg</t>
  </si>
  <si>
    <t>с. Антон 2089</t>
  </si>
  <si>
    <t>000777255</t>
  </si>
  <si>
    <t>7186/300</t>
  </si>
  <si>
    <t>bojurob@mail.bg</t>
  </si>
  <si>
    <t>гр. Божурище 2227, бул. Европа №85</t>
  </si>
  <si>
    <t>000776071</t>
  </si>
  <si>
    <t>7112/3810</t>
  </si>
  <si>
    <t>admin@botevgrad.org</t>
  </si>
  <si>
    <t>гр. Ботевград 2140, пл. Освобождение №40</t>
  </si>
  <si>
    <t>000776089</t>
  </si>
  <si>
    <t>723/66608</t>
  </si>
  <si>
    <t>obchavdar@abv.bg</t>
  </si>
  <si>
    <t>с. Чавдар 2084</t>
  </si>
  <si>
    <t>000777230</t>
  </si>
  <si>
    <t>7189/330</t>
  </si>
  <si>
    <t xml:space="preserve">a.kesyakov@chelopech.org </t>
  </si>
  <si>
    <t>с. Челопеч 2087, бул. Трете март №1</t>
  </si>
  <si>
    <t>000777223</t>
  </si>
  <si>
    <t>7185/2550</t>
  </si>
  <si>
    <t>obshtinadb@abv.bg</t>
  </si>
  <si>
    <t>гр. Долна Баня 2040, ул. Търговска №134</t>
  </si>
  <si>
    <t>7120/2121</t>
  </si>
  <si>
    <t>obshtina_dragoman@abv.bg, kmet_dragoman@abv.bg</t>
  </si>
  <si>
    <t>гр. Драгоман 2210, ул. Захари Стоянов №26</t>
  </si>
  <si>
    <t>000776235</t>
  </si>
  <si>
    <t>7172/2014</t>
  </si>
  <si>
    <t>kmet_elinpelin@abv.bg</t>
  </si>
  <si>
    <t>гр. Елин Пелин 2100, пл. Независимост №1</t>
  </si>
  <si>
    <t>000776242</t>
  </si>
  <si>
    <t>725/60201</t>
  </si>
  <si>
    <t>obstina@etropolebg.com</t>
  </si>
  <si>
    <t>гр. Етрополе 2180, пл. Девети септември №1</t>
  </si>
  <si>
    <t>000776259</t>
  </si>
  <si>
    <t>720/82302</t>
  </si>
  <si>
    <t>obshtina_godech@abv.bg</t>
  </si>
  <si>
    <t>гр. Годеч 2240, пл. Свобода №1</t>
  </si>
  <si>
    <t>000776160</t>
  </si>
  <si>
    <t>729/2300</t>
  </si>
  <si>
    <t>gmalina@abv.bg; obshtina@gornamalina.net</t>
  </si>
  <si>
    <t>с. Горна Малина 2131, ул. 7-ма</t>
  </si>
  <si>
    <t>000776178</t>
  </si>
  <si>
    <t>7152/233</t>
  </si>
  <si>
    <t>obshtina_ihtiman@mail.bg</t>
  </si>
  <si>
    <t>гр. Ихтиман 2050, ул. Цар Освободител №120</t>
  </si>
  <si>
    <t>000776299</t>
  </si>
  <si>
    <t>724/2381</t>
  </si>
  <si>
    <t>obs_koprivshtica@abv.bg</t>
  </si>
  <si>
    <t>гр. Копривщица 2090, ул. Любен Каравелов №16</t>
  </si>
  <si>
    <t>000776331</t>
  </si>
  <si>
    <t>7184/2124</t>
  </si>
  <si>
    <t>kostenetz _adm @yahoo .com</t>
  </si>
  <si>
    <t>гр. Костенец 2030, ул. Иван Вазов №2</t>
  </si>
  <si>
    <t>000776349</t>
  </si>
  <si>
    <t>7142/2045</t>
  </si>
  <si>
    <t>obshtina@kbrod.net</t>
  </si>
  <si>
    <t>гр. Костинброд 2230, ул. Охрид №1</t>
  </si>
  <si>
    <t>000776363</t>
  </si>
  <si>
    <t>721/66661</t>
  </si>
  <si>
    <t>webmaster@mirkovo.bg</t>
  </si>
  <si>
    <t>с. Мирково 2095</t>
  </si>
  <si>
    <t>000777248</t>
  </si>
  <si>
    <t>7182/2286</t>
  </si>
  <si>
    <t>obstina@pirdop.bg</t>
  </si>
  <si>
    <t xml:space="preserve">гр. Пирдоп 2070, пл. Тодор Влайков №1 </t>
  </si>
  <si>
    <t>000777216</t>
  </si>
  <si>
    <t>7181/5112</t>
  </si>
  <si>
    <t>obshtina@pravec.com, kmet@pravec.com</t>
  </si>
  <si>
    <t>гр. Правец 2161, пл. Тодор Живков №6</t>
  </si>
  <si>
    <t>000776477</t>
  </si>
  <si>
    <t>7133/2288</t>
  </si>
  <si>
    <t>samokov@samokov.bg</t>
  </si>
  <si>
    <t>гр. Самоков 2000, ул. Македония №34</t>
  </si>
  <si>
    <t>000776491</t>
  </si>
  <si>
    <t>722/66666</t>
  </si>
  <si>
    <t>obs.slivnica@abv.bg</t>
  </si>
  <si>
    <t>гр. Сливница 2200, пл. Съединение №1</t>
  </si>
  <si>
    <t>000776517</t>
  </si>
  <si>
    <t>0727/2300</t>
  </si>
  <si>
    <t>kmet@svoge.bg</t>
  </si>
  <si>
    <t>гр. Своге 2260, ул. Александър Стамболийски №7</t>
  </si>
  <si>
    <t>000776502</t>
  </si>
  <si>
    <t>726/2059</t>
  </si>
  <si>
    <t>ob_zlatica@mail.bg</t>
  </si>
  <si>
    <t>гр. Златица 2080, пл. Македония №1</t>
  </si>
  <si>
    <t>000776464</t>
  </si>
  <si>
    <t>728/60200</t>
  </si>
  <si>
    <t xml:space="preserve">obkotel@vip.bg </t>
  </si>
  <si>
    <t>гр. Котел 8970, пл. Възраждана</t>
  </si>
  <si>
    <t>000590540</t>
  </si>
  <si>
    <t>453/2030</t>
  </si>
  <si>
    <t>obshtina@nova-zagora.org</t>
  </si>
  <si>
    <t>гр. Нова Загора 8900, ул. Петко Енев №50,</t>
  </si>
  <si>
    <t>000590597</t>
  </si>
  <si>
    <t>457/22121</t>
  </si>
  <si>
    <t>obstina@sliven.bg</t>
  </si>
  <si>
    <t>гр. Сливен 8800, бул. Цар Освободител №1</t>
  </si>
  <si>
    <t>000590654</t>
  </si>
  <si>
    <t>44/611102</t>
  </si>
  <si>
    <t xml:space="preserve">oba_tv@mail.bg, oba_tv@abv.bg  </t>
  </si>
  <si>
    <t>гр. Твърдица 8890, пл. Свобода №1</t>
  </si>
  <si>
    <t>000590704</t>
  </si>
  <si>
    <t>454/2311</t>
  </si>
  <si>
    <t>mayorkardjali@mail.bg</t>
  </si>
  <si>
    <t>гр. Кърджали 6600, ул. България №41</t>
  </si>
  <si>
    <t>000235920</t>
  </si>
  <si>
    <t>361/67302</t>
  </si>
  <si>
    <t>Ардино</t>
  </si>
  <si>
    <t>ardino@abv.bg</t>
  </si>
  <si>
    <t>гр. Ардино 6750, ул. Бели Брези №31</t>
  </si>
  <si>
    <t>000235750</t>
  </si>
  <si>
    <t>3651/4040</t>
  </si>
  <si>
    <t>kmet_dj@abv.bg</t>
  </si>
  <si>
    <t>гр. Джебел 6850, ул. Еделвайс №50</t>
  </si>
  <si>
    <t>000235831</t>
  </si>
  <si>
    <t>3632/2051</t>
  </si>
  <si>
    <t>oba_kirkovo@kv.link.bg</t>
  </si>
  <si>
    <t>с. Кирково 6884, ул. Дружба №1</t>
  </si>
  <si>
    <t>000235888</t>
  </si>
  <si>
    <t>3679/2016</t>
  </si>
  <si>
    <t>mirian55@abv.bg</t>
  </si>
  <si>
    <t>гр. Крумовград 6900, пл. България №5</t>
  </si>
  <si>
    <t>000235913</t>
  </si>
  <si>
    <t>3641/7324</t>
  </si>
  <si>
    <t>obshtina@mg.link.bg</t>
  </si>
  <si>
    <t xml:space="preserve">гр. Момчилград 6800 ул. 26-ти декември №12 </t>
  </si>
  <si>
    <t>000235984</t>
  </si>
  <si>
    <t>3631/6051</t>
  </si>
  <si>
    <t>obshtina_chernoochene@abv.bg</t>
  </si>
  <si>
    <t>с. Черноочене 6701</t>
  </si>
  <si>
    <t>000236164</t>
  </si>
  <si>
    <t>3691/6225</t>
  </si>
  <si>
    <t xml:space="preserve">kmet@haskovo.bg </t>
  </si>
  <si>
    <t>гр. Хасково 6300, пл. Общински №1</t>
  </si>
  <si>
    <t>000903946</t>
  </si>
  <si>
    <t>38/664210</t>
  </si>
  <si>
    <t xml:space="preserve">obshtina@dimitrovgrad.bg </t>
  </si>
  <si>
    <t>гр. Димитровград 6400, бул. Г.С.Раковски №15</t>
  </si>
  <si>
    <t>000903533</t>
  </si>
  <si>
    <t>391/68203</t>
  </si>
  <si>
    <t xml:space="preserve">oba_ivaylovgrad@abv.bg </t>
  </si>
  <si>
    <t>гр. Ивайловград 6970, ул. Г. Димитров №49</t>
  </si>
  <si>
    <t>000235870</t>
  </si>
  <si>
    <t>3661/2090</t>
  </si>
  <si>
    <t xml:space="preserve">oba@lyubimets.org </t>
  </si>
  <si>
    <t>гр. Любимец 6550, ул. Републиканска №2</t>
  </si>
  <si>
    <t>000903686</t>
  </si>
  <si>
    <t>03751/2002</t>
  </si>
  <si>
    <t xml:space="preserve">madjarovo@abv.bg </t>
  </si>
  <si>
    <t>гр. Маджарово 6480, ул. Петър Ангелов №1</t>
  </si>
  <si>
    <t>000903693</t>
  </si>
  <si>
    <t>3720/220</t>
  </si>
  <si>
    <t>Мин. бани</t>
  </si>
  <si>
    <t>min_bani@abv.bg</t>
  </si>
  <si>
    <t>с. Минерални бани 6343, бул. Васил Левски №3</t>
  </si>
  <si>
    <t>000903743</t>
  </si>
  <si>
    <t>3722/2020</t>
  </si>
  <si>
    <t xml:space="preserve">kmet@svilengrad.bg </t>
  </si>
  <si>
    <t>гр. Свиленград 6500, бул. България №32</t>
  </si>
  <si>
    <t>000903825</t>
  </si>
  <si>
    <t>379/74302</t>
  </si>
  <si>
    <t>info@simeonovgrad.com</t>
  </si>
  <si>
    <t>гр. Симеоновгпад 6490, пл. Шейновски №3</t>
  </si>
  <si>
    <t>000903729</t>
  </si>
  <si>
    <t>3781/2420</t>
  </si>
  <si>
    <t xml:space="preserve">kmet_stambolovo@dir.bg 
</t>
  </si>
  <si>
    <t>с. Стамболово 6362</t>
  </si>
  <si>
    <t>000904261</t>
  </si>
  <si>
    <t>3721/234</t>
  </si>
  <si>
    <t>oba_top.grad@abv.bg</t>
  </si>
  <si>
    <t>гр. Тополовград 6051, пл. Освобождение №1</t>
  </si>
  <si>
    <t>000970464</t>
  </si>
  <si>
    <t>470/2140</t>
  </si>
  <si>
    <t xml:space="preserve">obshtina@harmanli.bg </t>
  </si>
  <si>
    <t>гр. Харманли 6450, пл. Възраждане №1</t>
  </si>
  <si>
    <t>000903939</t>
  </si>
  <si>
    <t>373/2727</t>
  </si>
  <si>
    <t>obshtina_smolyan@abv.bg</t>
  </si>
  <si>
    <t>гр. Смолян 4700, бул. България №12</t>
  </si>
  <si>
    <t>000615118</t>
  </si>
  <si>
    <t>301/60662</t>
  </si>
  <si>
    <t>obbanite@abv.bg</t>
  </si>
  <si>
    <t>С.БАНИТЕ 4940, УЛ.СТЕФАН СТАМБОЛОВ №6</t>
  </si>
  <si>
    <t>000614952</t>
  </si>
  <si>
    <t>3025/2220</t>
  </si>
  <si>
    <t xml:space="preserve">obstina_borino@abv.bg </t>
  </si>
  <si>
    <t>000614852</t>
  </si>
  <si>
    <r>
      <rPr>
        <b/>
        <u val="single"/>
        <sz val="10"/>
        <color indexed="10"/>
        <rFont val="Arial"/>
        <family val="2"/>
      </rPr>
      <t>ПРИЛОЖЕНИЕ 1</t>
    </r>
    <r>
      <rPr>
        <b/>
        <sz val="10"/>
        <color indexed="10"/>
        <rFont val="Arial"/>
        <family val="2"/>
      </rPr>
      <t>:</t>
    </r>
    <r>
      <rPr>
        <b/>
        <sz val="10"/>
        <rFont val="Arial"/>
        <family val="2"/>
      </rPr>
      <t xml:space="preserve"> ИНФОРМАЦИЯ ЗА РЕАЛИЗИРАНИТЕ МЕРКИ ЗА ИЗПОЛЗВАНЕ НА ЕНЕРГИЯ ОТ ВЪЗОБНОВЯЕМИ ИЗТОЧНИЦИ (ВИ)</t>
    </r>
  </si>
  <si>
    <t>ИНФОРМАЦИЯ ЗА РЕАЛИЗИРАНИТЕ МЕРКИ ЗА ИЗПОЛЗВАНЕ НА ЕНЕРГИЯ ОТ ВЪЗОБНОВЯЕМИ ИЗТОЧНИЦИ (ВИ)</t>
  </si>
  <si>
    <t>Вид произведенаенергия от ВИ
 (ЕЕ, ТЕ, ЕО, Т и О) *(избира се от падащо меню)</t>
  </si>
  <si>
    <t>t/год.
1000nm3/г</t>
  </si>
  <si>
    <r>
      <rPr>
        <b/>
        <sz val="10"/>
        <rFont val="Arial"/>
        <family val="2"/>
      </rPr>
      <t>Забележка:</t>
    </r>
    <r>
      <rPr>
        <sz val="10"/>
        <rFont val="Arial"/>
        <family val="2"/>
      </rPr>
      <t xml:space="preserve">
Данните в таблицата се попълват в съответствие с указанията, публикувани на интернет страницата на Агенция за устойчиво енергийно развитие.
При избор на "Природен газ" от падащото меню, да се има предвид, че 1000nm3 </t>
    </r>
    <r>
      <rPr>
        <sz val="10"/>
        <rFont val="Arial"/>
        <family val="0"/>
      </rPr>
      <t xml:space="preserve">≈ </t>
    </r>
    <r>
      <rPr>
        <sz val="9"/>
        <rFont val="Arial"/>
        <family val="2"/>
      </rPr>
      <t>1t.</t>
    </r>
  </si>
  <si>
    <t>3042/2040</t>
  </si>
  <si>
    <t>devin@unacs.bg</t>
  </si>
  <si>
    <t>000614895</t>
  </si>
  <si>
    <t>3041/2174</t>
  </si>
  <si>
    <t xml:space="preserve">obshtinadospat@abv.bg </t>
  </si>
  <si>
    <t>000614906</t>
  </si>
  <si>
    <t>3045/2310</t>
  </si>
  <si>
    <t>oba_nedelino@abv.bg</t>
  </si>
  <si>
    <t>гр. Неделино 4990 ул. Г.ДИМИТРОВ № 104</t>
  </si>
  <si>
    <t>000615043</t>
  </si>
  <si>
    <t>3072/2141</t>
  </si>
  <si>
    <t>ObA-zlatograd@zlatograd.bg</t>
  </si>
  <si>
    <t>000614938</t>
  </si>
  <si>
    <t>3071/2551</t>
  </si>
  <si>
    <t xml:space="preserve">madan@unacs.bg </t>
  </si>
  <si>
    <t>гр. Мадан 4900 ул. ОБЕДИНЕНИЕ № 14</t>
  </si>
  <si>
    <t>000614984</t>
  </si>
  <si>
    <t>308/2275</t>
  </si>
  <si>
    <t>obrud@abv.bg;ob_rud@yahoo.co.uk</t>
  </si>
  <si>
    <t>000615075</t>
  </si>
  <si>
    <t>306/3222</t>
  </si>
  <si>
    <t>Чепеларе</t>
  </si>
  <si>
    <t xml:space="preserve">mail@chepelare.bg, sekretar@chepelare.bg </t>
  </si>
  <si>
    <t>гр. Чепеларе 4850 ул. БЕЛОМОРСКА № 44</t>
  </si>
  <si>
    <t>000615164</t>
  </si>
  <si>
    <t>3051/2004</t>
  </si>
  <si>
    <t>Асеновград</t>
  </si>
  <si>
    <t>obstina@assenovgrad.com</t>
  </si>
  <si>
    <t>000471057</t>
  </si>
  <si>
    <t>331/62050</t>
  </si>
  <si>
    <t>kmet@brezovo.bg</t>
  </si>
  <si>
    <t>000471123</t>
  </si>
  <si>
    <t>3191/2250</t>
  </si>
  <si>
    <t>kaloianovo@mail-bg.com</t>
  </si>
  <si>
    <t>с. Калояново 4173</t>
  </si>
  <si>
    <t>000471340</t>
  </si>
  <si>
    <t>3123/2460</t>
  </si>
  <si>
    <t>karlovo@mail.bg</t>
  </si>
  <si>
    <t>000471365</t>
  </si>
  <si>
    <t>335/93550</t>
  </si>
  <si>
    <t>obshtinalaki@abv.bg</t>
  </si>
  <si>
    <t>000614967</t>
  </si>
  <si>
    <t>3052/2255</t>
  </si>
  <si>
    <t>obshtina@maritsa.org</t>
  </si>
  <si>
    <t>000472182</t>
  </si>
  <si>
    <t>32/952622</t>
  </si>
  <si>
    <t>kmet.kmet@plovdiv.bg</t>
  </si>
  <si>
    <t>000471504</t>
  </si>
  <si>
    <t>32/656701</t>
  </si>
  <si>
    <t>obs@parvomai.escom.bg, obaparv@parvomai.escom.bg</t>
  </si>
  <si>
    <t>гр. Първомай 4270 ул. БРАТЯ МИЛАДИНОВИ № 50</t>
  </si>
  <si>
    <t>000471536</t>
  </si>
  <si>
    <t>336/2201</t>
  </si>
  <si>
    <t>oa-rakovski@rakovski.bg</t>
  </si>
  <si>
    <t>000471543</t>
  </si>
  <si>
    <t>3151/2260</t>
  </si>
  <si>
    <t>municipality_rodopi@abv.bg</t>
  </si>
  <si>
    <t>000472200</t>
  </si>
  <si>
    <t>32/604101</t>
  </si>
  <si>
    <t>obsadowo@abv.bg</t>
  </si>
  <si>
    <t>000471582</t>
  </si>
  <si>
    <t>3118/2250</t>
  </si>
  <si>
    <t>oba_saedinenie@abv.bg</t>
  </si>
  <si>
    <t>000471640</t>
  </si>
  <si>
    <t>318/22316</t>
  </si>
  <si>
    <t>obhisar@hisar.bg</t>
  </si>
  <si>
    <t>000471671</t>
  </si>
  <si>
    <t>337/62180</t>
  </si>
  <si>
    <t>kmet_krichim@abv.bg</t>
  </si>
  <si>
    <t>3145/2250</t>
  </si>
  <si>
    <t>perushtitsa_ob@abv.bg, rminchev@perushtitsa.org</t>
  </si>
  <si>
    <t>3143/2250</t>
  </si>
  <si>
    <t xml:space="preserve">stamboliyski@mail.orbitel.bg </t>
  </si>
  <si>
    <t>339/2493</t>
  </si>
  <si>
    <t>kmet@kuklen.org</t>
  </si>
  <si>
    <t>3115/2120</t>
  </si>
  <si>
    <t>lichev_ves@sopot-municipality.com</t>
  </si>
  <si>
    <t>гр. Сопот 4330 бул. ИВАН ВАЗОВ № 34</t>
  </si>
  <si>
    <t>3134/6009</t>
  </si>
  <si>
    <t>mayorvt@vt.bia-bg.com</t>
  </si>
  <si>
    <t xml:space="preserve">гр. Велико Търново 5000, пл. МАЙКА БЪЛГАРИЯ № 2
</t>
  </si>
  <si>
    <t>000133634</t>
  </si>
  <si>
    <t>62/619304</t>
  </si>
  <si>
    <t>obshtina@g-oryahovica.org</t>
  </si>
  <si>
    <t xml:space="preserve">гр. Горна Оряховица 5100, пл. ГЕОРГИ ИЗМИРЛИЕВ № 5
</t>
  </si>
  <si>
    <t>000133673</t>
  </si>
  <si>
    <t>618/60006</t>
  </si>
  <si>
    <t>mail@elena.bg</t>
  </si>
  <si>
    <t xml:space="preserve">гр. Елена 5070, ул. ИЛАРИОН МАКАРИОПОЛСКИ № 24
</t>
  </si>
  <si>
    <t>000133762</t>
  </si>
  <si>
    <t>6151/2132</t>
  </si>
  <si>
    <t>mail@zlataritsa.net
ob_zlatarica@mail.bg</t>
  </si>
  <si>
    <t xml:space="preserve">гр. Златарица 5090, ул. СТЕФАН ПОПСТОЯНОВ № 22
</t>
  </si>
  <si>
    <t>000133778</t>
  </si>
  <si>
    <t>615/35420</t>
  </si>
  <si>
    <t>obshtina@lyaskovets.net 
municipality@lyaskovets.net</t>
  </si>
  <si>
    <t xml:space="preserve">гр. Лясковец 5140, пл. ВЪЗРАЖДАНЕ № 1
</t>
  </si>
  <si>
    <t>000133844</t>
  </si>
  <si>
    <t>6191/22055</t>
  </si>
  <si>
    <t xml:space="preserve">obshtina@pavlikeni.bg </t>
  </si>
  <si>
    <t xml:space="preserve">гр. Павликени 5200, бул. РУСКИ № 4
</t>
  </si>
  <si>
    <t>000133901</t>
  </si>
  <si>
    <t>610/53535</t>
  </si>
  <si>
    <t>obshtina_pt@hotmail.com</t>
  </si>
  <si>
    <t xml:space="preserve">гр. Полски Тръмбеш 5180, ул. ЧЕРНО МОРЕ № 4
</t>
  </si>
  <si>
    <t>000133933</t>
  </si>
  <si>
    <t>6141/2939</t>
  </si>
  <si>
    <t>obshtinskisavet@abv.bg</t>
  </si>
  <si>
    <t xml:space="preserve">гр. Свищов 5250, ул. ЦАНКО ЦЕРКОВСКИ № 2
</t>
  </si>
  <si>
    <t>000133965</t>
  </si>
  <si>
    <t>631/60747</t>
  </si>
  <si>
    <t xml:space="preserve"> obstr@abv.bg </t>
  </si>
  <si>
    <t xml:space="preserve">гр. Стражица 5150, ул. ДОНЧО УЗУНОВ № 5
</t>
  </si>
  <si>
    <t>000133972</t>
  </si>
  <si>
    <t>6161/4343</t>
  </si>
  <si>
    <t xml:space="preserve">obsuhindol@abv.bg </t>
  </si>
  <si>
    <t xml:space="preserve">гр. Сухиндол 5240, ул. РОСИЦА № 106
</t>
  </si>
  <si>
    <t>000133997</t>
  </si>
  <si>
    <t>6136/2912</t>
  </si>
  <si>
    <t>mayor@pleven.bg</t>
  </si>
  <si>
    <t xml:space="preserve">гр. Плевен 5800, пл. ВЪЗРАЖДАНЕ № 2
</t>
  </si>
  <si>
    <t>000413974</t>
  </si>
  <si>
    <t>64/800700</t>
  </si>
  <si>
    <t>obshtinabl@gmail.com, obshtinabl@abv.bg</t>
  </si>
  <si>
    <t xml:space="preserve">гр. Белене 5930, ул.БЪЛГАРИЯ № 35
</t>
  </si>
  <si>
    <t>000413579</t>
  </si>
  <si>
    <t>658/21102</t>
  </si>
  <si>
    <t>obshtina_gulianci@mail.bg</t>
  </si>
  <si>
    <t xml:space="preserve">гр. Гулянци 5960, ул.ВАСИЛ ЛЕВСКИ № 32
</t>
  </si>
  <si>
    <t>000413691</t>
  </si>
  <si>
    <t>6561/2171</t>
  </si>
  <si>
    <t>mun_dabnik@mail.bg</t>
  </si>
  <si>
    <t>гр. Долни Дъбник 5870, ул.ХРИСТО ЯНЧЕВ № 59</t>
  </si>
  <si>
    <t>000413732</t>
  </si>
  <si>
    <t>6514/2445</t>
  </si>
  <si>
    <t>obshtina@dolnamitropolia.bg</t>
  </si>
  <si>
    <t>гр. Долна Митрополия 5855, ул.КИРИЛ И МЕТОДИЙ № 39</t>
  </si>
  <si>
    <t>000413725</t>
  </si>
  <si>
    <t>64/850704</t>
  </si>
  <si>
    <t>iskar@atlantis.bg</t>
  </si>
  <si>
    <t>гр. Искър 5868, ул.ГЕОРГИ ДИМИТРОВ № 38</t>
  </si>
  <si>
    <t>000413942</t>
  </si>
  <si>
    <t>6516/2001</t>
  </si>
  <si>
    <t xml:space="preserve">oblevski@mail.orbitel.bg, oblevski@abv.bg </t>
  </si>
  <si>
    <t>гр. Левски 5900, бул.БЪЛГАРИЯ № 58</t>
  </si>
  <si>
    <t>000413814</t>
  </si>
  <si>
    <t>650/82448</t>
  </si>
  <si>
    <t>obshtinanil@abv.bg</t>
  </si>
  <si>
    <t>гр. Никопол 5940, ул.АЛЕКСАНДЪР СТАМБОЛИЙСКИ № 5</t>
  </si>
  <si>
    <t>000413885</t>
  </si>
  <si>
    <t>6541/2190</t>
  </si>
  <si>
    <t>obstina_kneja@abv.bg, contacts@obstinaknezha.com</t>
  </si>
  <si>
    <t>гр. Кнежа 5835, ул.МАРИН БОЕВ № 69</t>
  </si>
  <si>
    <t>000193243</t>
  </si>
  <si>
    <t>9132/2136</t>
  </si>
  <si>
    <t>obshtina@pordim.bg</t>
  </si>
  <si>
    <t>гр. Пордим 5898, ул. ИВАН БОЖИНОВ № 1</t>
  </si>
  <si>
    <t>000413999</t>
  </si>
  <si>
    <t>6513/2026</t>
  </si>
  <si>
    <t>Червен Бряг</t>
  </si>
  <si>
    <t>municipality@chervenbryag.bg</t>
  </si>
  <si>
    <t>гр. Червен бряг 5980, ул. Антим Първи №1</t>
  </si>
  <si>
    <t>000414154</t>
  </si>
  <si>
    <t>659/92028</t>
  </si>
  <si>
    <t>Априлци</t>
  </si>
  <si>
    <t xml:space="preserve">pepakolev@abv.bg
</t>
  </si>
  <si>
    <t>гр. Априлци 5641, кв.ЦЕНТЪРА ул. ВАСИЛ ЛЕВСКИ № 109</t>
  </si>
  <si>
    <t>000291627</t>
  </si>
  <si>
    <t>гр. Айтос ,ул. Цар Освободител №3</t>
  </si>
  <si>
    <t>гр. Камено, ул. Освобождение №1</t>
  </si>
  <si>
    <t>гр. Бургас, ул. Александровска №26</t>
  </si>
  <si>
    <t>гр. Малко Търново,ул. Малкотърновска комуна №3</t>
  </si>
  <si>
    <t>гр. Несебър, ул.Еделвайс №10</t>
  </si>
  <si>
    <t>гр. Поморие, ул. Солна №5</t>
  </si>
  <si>
    <t>гр. Приморско, ул. Станджа №16</t>
  </si>
  <si>
    <t>с. Руен,ул. Първи май №18</t>
  </si>
  <si>
    <t>гр. Созопол, пл. Хан Крум №2</t>
  </si>
  <si>
    <t xml:space="preserve">гр. Средец, пл. Георги Димитров </t>
  </si>
  <si>
    <t>гр. Сунгурларе, ул. Георги Димитров №2</t>
  </si>
  <si>
    <t>гр. Царево, ул. Хан Аспарух №36</t>
  </si>
  <si>
    <t>гр. Асеновград 4230 пл. акад. НИКОЛАЙ ХАЙТОВ № 9</t>
  </si>
  <si>
    <t>гр. Съединение 4190 бул. ШЕСТИ СЕПТЕМВРИ № 13</t>
  </si>
  <si>
    <t>гр. Хисаря 4180 ул. ГЕНЕРАЛ ГУРКО № 14</t>
  </si>
  <si>
    <t>гр. Кричим 4220 пл. ОБЕДИНЕНИЕ № 3</t>
  </si>
  <si>
    <t>гр. Перущица 4225 ул. ОТЕЦ ПАИСИЙ № 2</t>
  </si>
  <si>
    <t>гр. Стамболийски 4210 ул. Г.С.РАКОВСКИ № 29</t>
  </si>
  <si>
    <t>с. Куклен 4101</t>
  </si>
  <si>
    <t>6958/2222</t>
  </si>
  <si>
    <t>letnitsa@mail.bg</t>
  </si>
  <si>
    <t>гр. Летница 5570, бул. БЪЛГАРИЯ № 19</t>
  </si>
  <si>
    <t>000291584</t>
  </si>
  <si>
    <t>6941/2256</t>
  </si>
  <si>
    <t xml:space="preserve">obshtina@lovech.bg
</t>
  </si>
  <si>
    <t>гр. Ловеч 5500, ул. Търговска № 22</t>
  </si>
  <si>
    <t>000291591</t>
  </si>
  <si>
    <t>68/601260</t>
  </si>
  <si>
    <t>lukovit_ob@yahoo.com</t>
  </si>
  <si>
    <t xml:space="preserve">гр. Луковит 5770, ул. ВЪЗРАЖДАНЕ № 73
</t>
  </si>
  <si>
    <t>000291602</t>
  </si>
  <si>
    <t>697/2464</t>
  </si>
  <si>
    <t xml:space="preserve">mayortn@abv.bg </t>
  </si>
  <si>
    <t>гр. Тетевен 5700, пл. САВА МЛАДЕНОВ</t>
  </si>
  <si>
    <t>000291698</t>
  </si>
  <si>
    <t>678/52200/215</t>
  </si>
  <si>
    <t>mayor@troyan.bg</t>
  </si>
  <si>
    <t xml:space="preserve">гр. Троян 5600, пл. ВЪЗРАЖДАНЕ № 1
</t>
  </si>
  <si>
    <t>000291709</t>
  </si>
  <si>
    <t>670/68001</t>
  </si>
  <si>
    <t>obshtina@ugarchin.com; ugarchin@infotel.bg</t>
  </si>
  <si>
    <t xml:space="preserve">гр. Угърчин 5580, пл. СВОБОДА № 1
</t>
  </si>
  <si>
    <t>000291716</t>
  </si>
  <si>
    <t>6931/2750</t>
  </si>
  <si>
    <t>Абланица</t>
  </si>
  <si>
    <t xml:space="preserve">kmet_yablanitsa@mail.bg
</t>
  </si>
  <si>
    <t>с. Абланица 5574</t>
  </si>
  <si>
    <t>0002915910055</t>
  </si>
  <si>
    <t>6991/2126</t>
  </si>
  <si>
    <t xml:space="preserve">gabrovo@gabrovo.bg 
</t>
  </si>
  <si>
    <t xml:space="preserve">гр. Габрово 5300, пл. ВЪЗРАЖДАНЕ № 3
</t>
  </si>
  <si>
    <t>000215630</t>
  </si>
  <si>
    <t>66/818303</t>
  </si>
  <si>
    <t>dryanovo@dryanovo.bg</t>
  </si>
  <si>
    <t xml:space="preserve">гр. Дряново 5370, ул. БАЧО КИРО № 19
</t>
  </si>
  <si>
    <t>000215729</t>
  </si>
  <si>
    <t>676/72350</t>
  </si>
  <si>
    <t>Ivanov@sevlievo.bg</t>
  </si>
  <si>
    <t xml:space="preserve">гр. Севлиево 5400, пл. СВОБОДА № 1
</t>
  </si>
  <si>
    <t>000215889</t>
  </si>
  <si>
    <t>675/32791</t>
  </si>
  <si>
    <t>obtryavna@unicsbg.net</t>
  </si>
  <si>
    <t xml:space="preserve">гр. Трявна 5350, ул. АНГЕЛ КЪНЧЕВ № 21
</t>
  </si>
  <si>
    <t>000215946</t>
  </si>
  <si>
    <t>677/2310</t>
  </si>
  <si>
    <t>secretary@pazardjik.bg</t>
  </si>
  <si>
    <t xml:space="preserve">гр. Пазарджик 4400, бул. БЪЛГАРИЯ № 2
</t>
  </si>
  <si>
    <t>000351736</t>
  </si>
  <si>
    <t>34/445501</t>
  </si>
  <si>
    <t>sekretar_batak@abv.bg</t>
  </si>
  <si>
    <t xml:space="preserve">гр. Батак 4580, пл. ОСВОБОЖДЕНИЕ № 5
</t>
  </si>
  <si>
    <t>000351540</t>
  </si>
  <si>
    <t>3553/2021</t>
  </si>
  <si>
    <t>kmet@belovo.eu</t>
  </si>
  <si>
    <t xml:space="preserve">гр. Белово 4470, ул. ОРФЕЙ № 4А
</t>
  </si>
  <si>
    <t>000351558</t>
  </si>
  <si>
    <t>3581/2170</t>
  </si>
  <si>
    <t xml:space="preserve">kmet@bratsigovo.bg </t>
  </si>
  <si>
    <t xml:space="preserve">гр. Брацигово 4579, ул. АТАНАС КАБОВ № 6
</t>
  </si>
  <si>
    <t>000351565</t>
  </si>
  <si>
    <t>3552/2071</t>
  </si>
  <si>
    <t>velingrad@mbox.contact.bg</t>
  </si>
  <si>
    <t>гр. Велинград 4600, ул. ХАН АСПАРУХ № 35</t>
  </si>
  <si>
    <t>000351580</t>
  </si>
  <si>
    <t>359/52115</t>
  </si>
  <si>
    <t>oba_lesichovo@abv.bg</t>
  </si>
  <si>
    <t>с.Лесичово 4463, ул.Никола Чочков № 11</t>
  </si>
  <si>
    <t>000351693</t>
  </si>
  <si>
    <t>3517/2221</t>
  </si>
  <si>
    <t>nbelishki@b-trust.org; obstina@abv.bg</t>
  </si>
  <si>
    <t xml:space="preserve">гр. Панагюрище 4500, пл. 20-ТИ АПРИЛ № 13
</t>
  </si>
  <si>
    <t>000351743</t>
  </si>
  <si>
    <t>357/60041</t>
  </si>
  <si>
    <t>mayor@peshtera.bg</t>
  </si>
  <si>
    <t xml:space="preserve">гр. Пещера 4550, ул. ДОЙРАНСКА ЕПОПЕЯ № 17
</t>
  </si>
  <si>
    <t>000351750</t>
  </si>
  <si>
    <t>350/62201</t>
  </si>
  <si>
    <t>rakitovo@abv.bg</t>
  </si>
  <si>
    <t>гр. Ракитово 4640, ул. ИВАН КЛИНЧАРОВ № 57</t>
  </si>
  <si>
    <t>000351795</t>
  </si>
  <si>
    <t>3542/2021</t>
  </si>
  <si>
    <t>municipality@septemvri.org</t>
  </si>
  <si>
    <t xml:space="preserve">municipality@septemvri.org </t>
  </si>
  <si>
    <t>гр. Септември 4490, ул. АЛЕКСАНДЪР СТАМБОЛИЙСКИ № 37А</t>
  </si>
  <si>
    <t>000351825</t>
  </si>
  <si>
    <t>3561/2120</t>
  </si>
  <si>
    <t>strelcha11@mail.bg</t>
  </si>
  <si>
    <t xml:space="preserve">гр. Стрелча  4530, пл. ДРУЖБА № 1
</t>
  </si>
  <si>
    <t>000351864</t>
  </si>
  <si>
    <t>3532/2020</t>
  </si>
  <si>
    <t>kyordanov@varna.bg</t>
  </si>
  <si>
    <t>гр. Варна 9000, Осми приморски полк № 43</t>
  </si>
  <si>
    <t>000093442</t>
  </si>
  <si>
    <t>52/600616</t>
  </si>
  <si>
    <t>obstinabeloslav@abv.bg</t>
  </si>
  <si>
    <t>гр. Белослав 9150, ул.Цар Симеон Велики № 23</t>
  </si>
  <si>
    <t>000093403</t>
  </si>
  <si>
    <t>5112/2254</t>
  </si>
  <si>
    <t>Бяла</t>
  </si>
  <si>
    <t>byala_mayor@abv.bg</t>
  </si>
  <si>
    <t>гр. Бяла 9101, ул. АНДРЕЙ ПРЕМЯНОВ № 29</t>
  </si>
  <si>
    <t>000093435</t>
  </si>
  <si>
    <t>5143/2402</t>
  </si>
  <si>
    <t>wetrino@yahoo.com</t>
  </si>
  <si>
    <t>с. Ветрино 9220, ул. Г.С.РАКОВСКИ № 24</t>
  </si>
  <si>
    <t>000093458</t>
  </si>
  <si>
    <t>5161/2134</t>
  </si>
  <si>
    <t>Аврен</t>
  </si>
  <si>
    <t>avren_kmet@abv.bg</t>
  </si>
  <si>
    <t>гр. Аврен 9140, ул. Тодор Ноев № 8</t>
  </si>
  <si>
    <t>000093378</t>
  </si>
  <si>
    <t>5106/226</t>
  </si>
  <si>
    <t>kmet@devnia.bg</t>
  </si>
  <si>
    <t xml:space="preserve">гр. Девня 9160, бул Съединение № 78
 </t>
  </si>
  <si>
    <t>000093645</t>
  </si>
  <si>
    <t>519/97911</t>
  </si>
  <si>
    <t>Obst_dchiflik@mail.bg</t>
  </si>
  <si>
    <t xml:space="preserve">гр. Долни чифлик 9120, ул. ТИЧА
</t>
  </si>
  <si>
    <t>000093517</t>
  </si>
  <si>
    <t>5142/2001</t>
  </si>
  <si>
    <t>obshtina@dalgopol.org</t>
  </si>
  <si>
    <t>гр. Дългопол 9250, ул. Т.ДИМИТРОВ № 105</t>
  </si>
  <si>
    <t>000093524</t>
  </si>
  <si>
    <t>517/22250</t>
  </si>
  <si>
    <t>delo@provadia.bg</t>
  </si>
  <si>
    <t>гр. Провадия 9200, ул. ДУНАВ № 39</t>
  </si>
  <si>
    <t>000093638</t>
  </si>
  <si>
    <t>518/42702</t>
  </si>
  <si>
    <t>suvorovo_kmet@abv.bg</t>
  </si>
  <si>
    <t xml:space="preserve">гр. Суворово 9170, пл. НЕЗАВИСИМОСТ № 1
</t>
  </si>
  <si>
    <t>000093684</t>
  </si>
  <si>
    <t>5153/2440</t>
  </si>
  <si>
    <t>oba_valchidol@mail.bg</t>
  </si>
  <si>
    <t>гр. Вълчи дол 9280, пл. ХРИСТО БОТЕВ № 1</t>
  </si>
  <si>
    <t>000093474</t>
  </si>
  <si>
    <t>5131/2656</t>
  </si>
  <si>
    <t>Аксаково</t>
  </si>
  <si>
    <t>aksakovo@mail.orbitel.bg</t>
  </si>
  <si>
    <t xml:space="preserve">с. Аксаково 9154, ул. Г.ПЕТЛЕШЕВ № 58Б
</t>
  </si>
  <si>
    <t>000093385</t>
  </si>
  <si>
    <t>52/762040</t>
  </si>
  <si>
    <t>boliarovokmet@abv.bg</t>
  </si>
  <si>
    <t xml:space="preserve">гр. Болярово 8720, ул. Д.БЛАГОЕВ № 7
</t>
  </si>
  <si>
    <t>000970051</t>
  </si>
  <si>
    <t>4741/2251</t>
  </si>
  <si>
    <t>kmet.elhovo@infotel.bg</t>
  </si>
  <si>
    <t xml:space="preserve">гр. Елхово 8700, ул. ТЪРГОВСКА № 13
</t>
  </si>
  <si>
    <t>000970165</t>
  </si>
  <si>
    <t>478/88004</t>
  </si>
  <si>
    <t>straldjainf@yahoo.com</t>
  </si>
  <si>
    <t xml:space="preserve">гр. Стралджа 8680, ул. ХЕМУС № 12
</t>
  </si>
  <si>
    <t>000970432</t>
  </si>
  <si>
    <t>4761/2500</t>
  </si>
  <si>
    <t>contact@tundja.net</t>
  </si>
  <si>
    <t>гр. Ямбол 8600, пл. ОСВОБОЖДЕНИЕ № 1</t>
  </si>
  <si>
    <t>000970457</t>
  </si>
  <si>
    <t>46/661588</t>
  </si>
  <si>
    <t>yambol@yambol.bg</t>
  </si>
  <si>
    <t>гр. Ямбол 8600, ул. Г.С. Раковски №7,тел. 046/681312</t>
  </si>
  <si>
    <t>000970496</t>
  </si>
  <si>
    <t>46/662266</t>
  </si>
  <si>
    <t>borovo@borovo.org, mayor@borovo.org</t>
  </si>
  <si>
    <t>гр. Борово 7174, ул. Н.ВАПЦАРОВ № 1А</t>
  </si>
  <si>
    <t>000530479</t>
  </si>
  <si>
    <t>8140/2290</t>
  </si>
  <si>
    <t>obstina@mbox.digsys.bg</t>
  </si>
  <si>
    <t xml:space="preserve">гр. Бяла 7100, ул. ЕКЗАРХ ЙОСИФ № 1
</t>
  </si>
  <si>
    <t>000530493</t>
  </si>
  <si>
    <t>8121/72020</t>
  </si>
  <si>
    <t xml:space="preserve">vetovo@abv.bg
obshtina@vetovo.com  </t>
  </si>
  <si>
    <t>гр. Ветово 7080, ул. ТРЕТИ МАРТ № 2</t>
  </si>
  <si>
    <t>000530504</t>
  </si>
  <si>
    <t>8161/2253</t>
  </si>
  <si>
    <t>Две Могили</t>
  </si>
  <si>
    <t>dvemogili@mbox.digsys.bg</t>
  </si>
  <si>
    <t xml:space="preserve">гр. Две могили 7150, ул. БЪЛГАРИЯ № 84
</t>
  </si>
  <si>
    <t>000530529</t>
  </si>
  <si>
    <t>8141/2254</t>
  </si>
  <si>
    <t>info@ivanovo.bg</t>
  </si>
  <si>
    <t xml:space="preserve">с. Иваново 7088
</t>
  </si>
  <si>
    <t>00053536</t>
  </si>
  <si>
    <t>8116/2255</t>
  </si>
  <si>
    <t>mayor@ruse-bg.eu</t>
  </si>
  <si>
    <t xml:space="preserve">гр. Русе 7000, пл. СВОБОДА № 6
</t>
  </si>
  <si>
    <t>000530632</t>
  </si>
  <si>
    <t>82/826100</t>
  </si>
  <si>
    <t>Сливо Поле</t>
  </si>
  <si>
    <t>slivopole@ru-se.com</t>
  </si>
  <si>
    <t xml:space="preserve">гр. Сливо Поле 7060, пл.ДЕМОКРАЦИЯ № 21
</t>
  </si>
  <si>
    <t>000530657</t>
  </si>
  <si>
    <t>8131/2795</t>
  </si>
  <si>
    <t>obshtina_cenovo@abv.bg</t>
  </si>
  <si>
    <t xml:space="preserve">с. Ценово 7139
</t>
  </si>
  <si>
    <t>000530671</t>
  </si>
  <si>
    <t>8185/202</t>
  </si>
  <si>
    <t>zavet@zavet-bg.com</t>
  </si>
  <si>
    <t xml:space="preserve">гр. Завет 7330, ул. ЛУДОГОРИЕ № 19
</t>
  </si>
  <si>
    <t>000505814</t>
  </si>
  <si>
    <t>8442/2020</t>
  </si>
  <si>
    <t>isperih@isperih.bg</t>
  </si>
  <si>
    <t xml:space="preserve">гр. Исперих 7400, ул. ДУНАВ № 2
</t>
  </si>
  <si>
    <t>000505821</t>
  </si>
  <si>
    <t>8431/2006</t>
  </si>
  <si>
    <t>kubrat@kubrat.bg</t>
  </si>
  <si>
    <t xml:space="preserve">гр. Кубрат 7300, ул. БОРИС 1 № 1
</t>
  </si>
  <si>
    <t>000505846</t>
  </si>
  <si>
    <t>848/72020</t>
  </si>
  <si>
    <t>obshtina@loznitsa.bg</t>
  </si>
  <si>
    <t xml:space="preserve">гр. Лозница 7290, ул. ДРУЖБА № 19
</t>
  </si>
  <si>
    <t>000505853</t>
  </si>
  <si>
    <t>8475/2551</t>
  </si>
  <si>
    <t>obshtina@razgrad.bg</t>
  </si>
  <si>
    <t>гр. Разград 7200, ул. БЕЛИ ЛОМ № 37А</t>
  </si>
  <si>
    <t>000505910</t>
  </si>
  <si>
    <t>84/660091</t>
  </si>
  <si>
    <t>info@samuil.eu</t>
  </si>
  <si>
    <t xml:space="preserve">с. Самуил 7253, ул. ХАДЖИ ДИМИТЪР № 2
</t>
  </si>
  <si>
    <t>000505928</t>
  </si>
  <si>
    <t>8477/2020</t>
  </si>
  <si>
    <t>tsarkaloyan@abv.bg</t>
  </si>
  <si>
    <t xml:space="preserve">гр. Цар Калоян 7280, пл. ДЕМОКРАЦИЯ № 1
</t>
  </si>
  <si>
    <t>000505981</t>
  </si>
  <si>
    <t>8424/2316</t>
  </si>
  <si>
    <t>София-град</t>
  </si>
  <si>
    <t>Столична община</t>
  </si>
  <si>
    <t xml:space="preserve">jfandakova@sofia.bg  </t>
  </si>
  <si>
    <t xml:space="preserve">гр. София 1000, ул. МОСКОВСКА № 33
</t>
  </si>
  <si>
    <t>000696327</t>
  </si>
  <si>
    <t>Алфатар</t>
  </si>
  <si>
    <t>obshtina_alfatar@abv.bg</t>
  </si>
  <si>
    <t xml:space="preserve">гр. Алфатар 7570, ул. ЙОРДАН ПЕТРОВ № 6
</t>
  </si>
  <si>
    <t>000565359</t>
  </si>
  <si>
    <t>8679/2167</t>
  </si>
  <si>
    <t>obshtina@glavinitsa.bg, oa-gl.bg@infotel.bg</t>
  </si>
  <si>
    <t xml:space="preserve">гр. Главиница 7630, ул.ВИТОША № 44
</t>
  </si>
  <si>
    <t>000565380</t>
  </si>
  <si>
    <t>8636/2040</t>
  </si>
  <si>
    <t>dulovokmet@abv.bg</t>
  </si>
  <si>
    <t>гр. Дулово 7650, ул.ВАСИЛ ЛЕВСКИ № 18</t>
  </si>
  <si>
    <t>000565416</t>
  </si>
  <si>
    <t>864/23000</t>
  </si>
  <si>
    <t>kain_s@abv.bg</t>
  </si>
  <si>
    <t>с. Кайнарджа 7550</t>
  </si>
  <si>
    <t>000565430</t>
  </si>
  <si>
    <t>8679/318</t>
  </si>
  <si>
    <t>mayor@silistra.bg</t>
  </si>
  <si>
    <t xml:space="preserve">гр. Силистра 7500, ул. СИМЕОН ВЕЛИКИ № 33
</t>
  </si>
  <si>
    <t>000565537</t>
  </si>
  <si>
    <t>86/816240</t>
  </si>
  <si>
    <t>sitovo@sitovo.bg, sitovo@mail.bg</t>
  </si>
  <si>
    <t xml:space="preserve">с. Ситово 7583, ул. ТРЕТИ МАРТ № 72
</t>
  </si>
  <si>
    <t>000565544</t>
  </si>
  <si>
    <t>8663/711</t>
  </si>
  <si>
    <r>
      <t>obs_tutrakan2007@mail.bg</t>
    </r>
    <r>
      <rPr>
        <sz val="12"/>
        <color indexed="8"/>
        <rFont val="Times New Roman"/>
        <family val="1"/>
      </rPr>
      <t xml:space="preserve"> </t>
    </r>
  </si>
  <si>
    <t>гр. Тутракан 7600, ул. ТРАНСМАРИСКА № 31</t>
  </si>
  <si>
    <t>000565626</t>
  </si>
  <si>
    <t>866/60621</t>
  </si>
  <si>
    <t>mayorbelogradchik@abv.bg</t>
  </si>
  <si>
    <t xml:space="preserve">гр. Белоградчик 3900, ул. КНЯЗ БОРИС _ № 6
</t>
  </si>
  <si>
    <t>000159458</t>
  </si>
  <si>
    <t>936/3925</t>
  </si>
  <si>
    <t>boinica@mail.orbitel.bg</t>
  </si>
  <si>
    <t>с. Бойница 3840</t>
  </si>
  <si>
    <t>000159475</t>
  </si>
  <si>
    <t>9333/262</t>
  </si>
  <si>
    <t>ob_bregovo@b-trust.org</t>
  </si>
  <si>
    <t xml:space="preserve">гр. Брегово 3790, пл. БРЕГОВСКА КОМУНА
</t>
  </si>
  <si>
    <t>000159489</t>
  </si>
  <si>
    <t>9312/3911</t>
  </si>
  <si>
    <t>kmet@vidin.bg</t>
  </si>
  <si>
    <t xml:space="preserve">гр. Видин 3700, пл. БДИНЦИ № 2
</t>
  </si>
  <si>
    <t>000159508</t>
  </si>
  <si>
    <t>94/609416</t>
  </si>
  <si>
    <t>obstina_gramada@abv.bg</t>
  </si>
  <si>
    <t>гр. Грамада 3830, пл. МИКО НИНОВ № 1</t>
  </si>
  <si>
    <t>000159531</t>
  </si>
  <si>
    <t>9337/2258</t>
  </si>
  <si>
    <t>obstina_dimovo@abv.bg</t>
  </si>
  <si>
    <t>гр. Димово 3750, ул. ГЕОРГИ ДИМИТРОВ № 137</t>
  </si>
  <si>
    <t>000159554</t>
  </si>
  <si>
    <t>9341/260</t>
  </si>
  <si>
    <t>obshtinakula@abv.bg</t>
  </si>
  <si>
    <t>гр. Кула 3800, ул. ВЪЗРАЖДАНЕ № 38</t>
  </si>
  <si>
    <t>000159629</t>
  </si>
  <si>
    <t>938/2020</t>
  </si>
  <si>
    <t>makresh@bsbg.net</t>
  </si>
  <si>
    <t xml:space="preserve">с. Макреш 3760
</t>
  </si>
  <si>
    <t>000159636</t>
  </si>
  <si>
    <t>94/600356</t>
  </si>
  <si>
    <t>Ново Село</t>
  </si>
  <si>
    <t>obshtina_novoselo@abv.bg</t>
  </si>
  <si>
    <t xml:space="preserve">с. Ново село 3784
 </t>
  </si>
  <si>
    <t>000159643</t>
  </si>
  <si>
    <t>09316/2225</t>
  </si>
  <si>
    <t>rujinci@abv.bg</t>
  </si>
  <si>
    <t xml:space="preserve">с. Ружинци 3930, ул. ГЕОРГИ ДИМИТРОВ № 31
</t>
  </si>
  <si>
    <t>000159682</t>
  </si>
  <si>
    <t>9324/2312</t>
  </si>
  <si>
    <t>ob_chuprene@abv.bg</t>
  </si>
  <si>
    <t>с. Чупрене 3950</t>
  </si>
  <si>
    <t>000159700</t>
  </si>
  <si>
    <t>ob_borovan@abv.bg</t>
  </si>
  <si>
    <t xml:space="preserve">с. Борован 3240
</t>
  </si>
  <si>
    <t>000193065</t>
  </si>
  <si>
    <t>9147/2001</t>
  </si>
  <si>
    <t>bslatina@mail.bg</t>
  </si>
  <si>
    <t xml:space="preserve">гр. Бяла Слатина 3200, ул. КЛИМЕНТ ОХРИДСКИ № 68
</t>
  </si>
  <si>
    <t>000193058</t>
  </si>
  <si>
    <t>915/82011</t>
  </si>
  <si>
    <t>obshtinavr@b-trust.org, kmet@vratza.bg</t>
  </si>
  <si>
    <t xml:space="preserve">гр. Враца 3000, ул.СТЕФАНАКИ САВОВ № 6
</t>
  </si>
  <si>
    <t>000193115</t>
  </si>
  <si>
    <t>92/663117</t>
  </si>
  <si>
    <t>obshtina.kozloduy@gmail.com</t>
  </si>
  <si>
    <t xml:space="preserve">гр. Козлодуй 3320, ул.ХРИСТО БОТЕВ № 13
</t>
  </si>
  <si>
    <t>000193250</t>
  </si>
  <si>
    <t>937/85800</t>
  </si>
  <si>
    <t>krivodol@dir.bg</t>
  </si>
  <si>
    <t>гр. Криводол 3060, ул. ОСВОБОЖДЕНИЕ № 13</t>
  </si>
  <si>
    <t>000193282</t>
  </si>
  <si>
    <t>910/2526</t>
  </si>
  <si>
    <t>mezdra@mail.bg</t>
  </si>
  <si>
    <t>гр. Мездра 3100, ул. ХР.БОТЕВ № 27</t>
  </si>
  <si>
    <t>000193371</t>
  </si>
  <si>
    <t>0910/92621</t>
  </si>
  <si>
    <t>Мизия</t>
  </si>
  <si>
    <t>obsh.mz@abv.bg</t>
  </si>
  <si>
    <t xml:space="preserve">гр. Мизия 3330, ул.ГЕОРГИ ДИМИТРОВ №25-27
</t>
  </si>
  <si>
    <t>000193088</t>
  </si>
  <si>
    <t>9161/2012</t>
  </si>
  <si>
    <t>mail@oriahovo.bg</t>
  </si>
  <si>
    <t xml:space="preserve">гр. Оряхово 3300, ул.АНДРЕЙ ЧАПРАЗОВ № 15
</t>
  </si>
  <si>
    <t>000193414</t>
  </si>
  <si>
    <t>9171/2012</t>
  </si>
  <si>
    <t>romanoa@abv.bg</t>
  </si>
  <si>
    <t xml:space="preserve">гр. Роман 3130, ул.ХРИСТО БОТЕВ №132
</t>
  </si>
  <si>
    <t>000193460</t>
  </si>
  <si>
    <t>9123/2064</t>
  </si>
  <si>
    <t>hayredin_ob@mail.bg</t>
  </si>
  <si>
    <t>с. Хайредин 3357</t>
  </si>
  <si>
    <t>000193551</t>
  </si>
  <si>
    <t>9166/2209</t>
  </si>
  <si>
    <t>ob@berk-bg.com</t>
  </si>
  <si>
    <t xml:space="preserve">гр. Берковица 3500, пл. ЙОРДАН РАДИЧКОВ № 4
</t>
  </si>
  <si>
    <t>000320559</t>
  </si>
  <si>
    <t>953/88404</t>
  </si>
  <si>
    <t>munb@mail.orbitel.bg</t>
  </si>
  <si>
    <t xml:space="preserve">гр. Бойчиновци 3430, ул. ГАВРИЛ ГЕНОВ № 2
</t>
  </si>
  <si>
    <t>000320566</t>
  </si>
  <si>
    <t>9513/2121</t>
  </si>
  <si>
    <t>brusartsi@data.bg</t>
  </si>
  <si>
    <t>гр. Брусарци 3680, ул. ГЕОРГИ ДИМИТРОВ № 85</t>
  </si>
  <si>
    <t>000320580</t>
  </si>
  <si>
    <t>9783/221</t>
  </si>
  <si>
    <t>vdrmkmet@yahoo.com</t>
  </si>
  <si>
    <t>гр. Вълчедръм 3650, ул. БЪЛГАРИЯ № 20</t>
  </si>
  <si>
    <t>000320648</t>
  </si>
  <si>
    <t>9744/2138</t>
  </si>
  <si>
    <t>admin_varshetz@mail.bg, ivanlaz33@yahoo.com</t>
  </si>
  <si>
    <t xml:space="preserve">гр. Вършец 3540, бул. БЪЛГАРИЯ № 10
</t>
  </si>
  <si>
    <t>000320655</t>
  </si>
  <si>
    <t>9527/2222</t>
  </si>
  <si>
    <t>Георги Дамяново</t>
  </si>
  <si>
    <t>gd3470@mail.bg</t>
  </si>
  <si>
    <t xml:space="preserve">с. Георги Дамяново 3470, ул. ЕДИНАДЕСЕТА № 2
</t>
  </si>
  <si>
    <t>000320694</t>
  </si>
  <si>
    <t>9551/220</t>
  </si>
  <si>
    <t>obshtina.lom@mail.bg</t>
  </si>
  <si>
    <t>гр. Лом 3600, ул. ДУНАВСКА № 12</t>
  </si>
  <si>
    <t>000320840</t>
  </si>
  <si>
    <t>971/69101</t>
  </si>
  <si>
    <t>medkovec@mail.bg</t>
  </si>
  <si>
    <t>с. Медковец 3670, ул. ГЕОРГИ ДИМИТРОВ № 26</t>
  </si>
  <si>
    <t>000320865</t>
  </si>
  <si>
    <t>9727/2345</t>
  </si>
  <si>
    <t>mayor@montana.bg</t>
  </si>
  <si>
    <t xml:space="preserve">гр. Монтана 3400, ул. ИЗВОРА № 1
</t>
  </si>
  <si>
    <t>000320872</t>
  </si>
  <si>
    <t>96/300400</t>
  </si>
  <si>
    <t>chiprovci@mail.bg</t>
  </si>
  <si>
    <t xml:space="preserve">гр. Чипровци 3460, ул. ПЕТЪР ПАРЧЕВИЧ № 45
</t>
  </si>
  <si>
    <t>000320961</t>
  </si>
  <si>
    <t>6554/2828</t>
  </si>
  <si>
    <t xml:space="preserve">qkimovo@net-surf.net </t>
  </si>
  <si>
    <t xml:space="preserve">с. Якимово 3640, ул. КОМСОМОЛСКА № 8
</t>
  </si>
  <si>
    <t>000320979</t>
  </si>
  <si>
    <t>9742/2323</t>
  </si>
  <si>
    <t>mayor@balchik.bg</t>
  </si>
  <si>
    <t xml:space="preserve">гр. Балчик 9600, пл.21-ВИ СЕПТЕМВРИ № 6
</t>
  </si>
  <si>
    <t>000852544</t>
  </si>
  <si>
    <t>579/72070</t>
  </si>
  <si>
    <t>mail@toshevo.org</t>
  </si>
  <si>
    <t xml:space="preserve">гр. Генерал Тошево 9500, ул.ВАСИЛ АПРИЛОВ № 5
</t>
  </si>
  <si>
    <t>000852633</t>
  </si>
  <si>
    <t>5731/2020</t>
  </si>
  <si>
    <t>obshtina@dobrichka.bg, kmet@dobrichka.bg</t>
  </si>
  <si>
    <t xml:space="preserve">гр. Добрич 9300, ул. НЕЗАВИСИМОСТ № 20
</t>
  </si>
  <si>
    <t>000852188</t>
  </si>
  <si>
    <t>58/600892</t>
  </si>
  <si>
    <t>dobrich@dobrich.bg</t>
  </si>
  <si>
    <t xml:space="preserve">гр. Добрич 9300, бул. БЪЛГАРИЯ № 12
</t>
  </si>
  <si>
    <t>000952932</t>
  </si>
  <si>
    <t>58/601203</t>
  </si>
  <si>
    <t>obshtina@kavarna.bg</t>
  </si>
  <si>
    <t xml:space="preserve">гр. Каварна 9650, ул. ДОБРОТИЦА № 26
</t>
  </si>
  <si>
    <t>000952697</t>
  </si>
  <si>
    <t>570/82002</t>
  </si>
  <si>
    <t>krushari@dobrich.net, dobri.stefanov@krushari.bg</t>
  </si>
  <si>
    <t>с. Крушари 9410</t>
  </si>
  <si>
    <t>000952754</t>
  </si>
  <si>
    <t>5771/2024</t>
  </si>
  <si>
    <t xml:space="preserve">tervel@tervel.bg </t>
  </si>
  <si>
    <t xml:space="preserve">гр. Тервел 9450, ул. СВ.СВ. КИРИЛ И МЕТОДИЙ № 8
</t>
  </si>
  <si>
    <t>000952925</t>
  </si>
  <si>
    <t>5751/3110</t>
  </si>
  <si>
    <t>obshtina@ob-shabla.org, mayor@ob-shabla.org</t>
  </si>
  <si>
    <t xml:space="preserve">гр. Шабла 9680, ул. РАВНО ПОЛЕ № 35
</t>
  </si>
  <si>
    <t>000952957</t>
  </si>
  <si>
    <t>5743/4045</t>
  </si>
  <si>
    <t>obshtina@elnics.com</t>
  </si>
  <si>
    <t>гр. Търговище 7700, пл. СВОБОДА</t>
  </si>
  <si>
    <t>000875920</t>
  </si>
  <si>
    <t>601/68606</t>
  </si>
  <si>
    <t>obstina@popovo.bg</t>
  </si>
  <si>
    <t xml:space="preserve">гр. Попово 7800, ул. АЛЕКСАНДЪР СТАМБОЛИЙСКИ № 1
</t>
  </si>
  <si>
    <t>000875856</t>
  </si>
  <si>
    <t>608/40021</t>
  </si>
  <si>
    <t>obstina_om@mail.orbitel.bg</t>
  </si>
  <si>
    <t xml:space="preserve">гр. Омуртаг 7900, пл. НЕЗАВИСИМОСТ № 1
</t>
  </si>
  <si>
    <t>000875817</t>
  </si>
  <si>
    <t>605/2311</t>
  </si>
  <si>
    <t>Антоново</t>
  </si>
  <si>
    <t>info@antonovo.bg</t>
  </si>
  <si>
    <t>гр. Антоново 7970, ул. ТУЗЛУШКИ ГЕРОЙ № 26</t>
  </si>
  <si>
    <t>000875557</t>
  </si>
  <si>
    <t>6071/2222</t>
  </si>
  <si>
    <t>obstinaopaka@abv.bg</t>
  </si>
  <si>
    <t xml:space="preserve">гр. Опака 7840, ул.СЪЕДИНЕНИЕ № 3
</t>
  </si>
  <si>
    <t>000875824</t>
  </si>
  <si>
    <t>6039/2421</t>
  </si>
  <si>
    <t>mayor@shumen.bg</t>
  </si>
  <si>
    <t xml:space="preserve">гр. Шумен 9700, бул. СЛАВЯНСКИ № 17
</t>
  </si>
  <si>
    <t>000931721</t>
  </si>
  <si>
    <t>54/800810</t>
  </si>
  <si>
    <t>npazar@icon.bg</t>
  </si>
  <si>
    <t xml:space="preserve">гр. Нови пазар 9900, ул. ВАСИЛ ЛЕВСКИ № 3
</t>
  </si>
  <si>
    <t>000931575</t>
  </si>
  <si>
    <t>537/3466</t>
  </si>
  <si>
    <t>info@velikipreslav.bg</t>
  </si>
  <si>
    <t>гр. Велики Преслав 9850, ул. БОРИС СПИРОВ № 58</t>
  </si>
  <si>
    <t>000931625</t>
  </si>
  <si>
    <t>58/4315</t>
  </si>
  <si>
    <t>kaolinovo@abv.bg</t>
  </si>
  <si>
    <t xml:space="preserve">гр. Каолиново 9960, пл. УКРАЙНА № 4
</t>
  </si>
  <si>
    <t>000931881</t>
  </si>
  <si>
    <t>5361/2210</t>
  </si>
  <si>
    <t>obshtina@varbitsa.org</t>
  </si>
  <si>
    <t>гр. Върбица 9870, ул. СЕПТЕМВРИЙСКО ВЪСТАНИЕ № 40</t>
  </si>
  <si>
    <t>000931415</t>
  </si>
  <si>
    <t>5391/2110</t>
  </si>
  <si>
    <t>kaspichan@icon.bg</t>
  </si>
  <si>
    <t>гр. Каспичан 9930, ул.МАДАРСКИ КОННИК № 91</t>
  </si>
  <si>
    <t>000931511</t>
  </si>
  <si>
    <t>5327/6008</t>
  </si>
  <si>
    <t>obshtina_smiadovo@abv.bg</t>
  </si>
  <si>
    <t>гр. Смядово 9820, пл. КНЯЗ БОРИС ПЪРВИ № 2</t>
  </si>
  <si>
    <t>000931657</t>
  </si>
  <si>
    <t>5351/2033</t>
  </si>
  <si>
    <t>obs_vn@abv.bg</t>
  </si>
  <si>
    <t xml:space="preserve">с. Венец 9751, ул. КИРИЛ И МЕТОДИЙ № 24
</t>
  </si>
  <si>
    <t>000931397</t>
  </si>
  <si>
    <t>5343/2191</t>
  </si>
  <si>
    <t>kmet@hitrino.org</t>
  </si>
  <si>
    <t xml:space="preserve">с. Хитрино 9780, ул. ВЪЗРАЖДАНЕ № 45
</t>
  </si>
  <si>
    <t>000931422</t>
  </si>
  <si>
    <t>5341/2120</t>
  </si>
  <si>
    <t>obankozlevo@mail.bg</t>
  </si>
  <si>
    <t xml:space="preserve">с. Никола Козлево 9955, пл. 23 СЕПТЕМВРИ № 5
</t>
  </si>
  <si>
    <t>000931568</t>
  </si>
  <si>
    <t>5328/2022</t>
  </si>
  <si>
    <t>гр. Златоград 4980 ул. СТЕФАН СТАМБОЛОВ № 1</t>
  </si>
  <si>
    <t>гр. Рудозем 4960 бул. БЪЛГАРИЯ № 15</t>
  </si>
  <si>
    <t>гр. Доспат 4831 ул. ПЛОЩАД 1-ВИ МАЙ № 3</t>
  </si>
  <si>
    <t xml:space="preserve">гр. Девин 4800, ул. ДРУЖБА № 1 </t>
  </si>
  <si>
    <t>с. Борино 4824</t>
  </si>
  <si>
    <t>гр. Брезово 4160 ул. ГЕОРГИ ДИМИТРОВ № 25</t>
  </si>
  <si>
    <t>гр. Карлово 4300 ул. ПЕТКО СЪБЕВ № 1</t>
  </si>
  <si>
    <t>гр. Лъки 4241 ул. ВЪЗРАЖДАНЕ № 18</t>
  </si>
  <si>
    <t>гр. Пловдив 4003 ж.к. КАРШИЯКА бул. МАРИЦА № 57А</t>
  </si>
  <si>
    <t>гр. Пловдив, 4000,пл. СТЕФАН СТАМБОЛОВ № 1</t>
  </si>
  <si>
    <t>гр. Раковски 4150 пл. БЪЛГАРИЯ № 1</t>
  </si>
  <si>
    <t>гр. Пловдив 4000 ул. СОФРОНИЙ ВРАЧАНСКИ № 1А</t>
  </si>
  <si>
    <t>гр. Садово 4122 ул. ИВАН ВАЗОВ № 2</t>
  </si>
  <si>
    <t>ОПИСАНИЕ НА РЕАЛИЗИРАНИTE ДЕЙНОСТИ И МЕРКИ</t>
  </si>
  <si>
    <t xml:space="preserve">ГОДИШНОТО ПОТРЕБЛЕНИЕ НА БИОГОРИВА В ОБЩИНСКИЯ ТРАНСПОРТ </t>
  </si>
  <si>
    <t>Вид на общинската сграда</t>
  </si>
  <si>
    <t>Година на въвеждане на сградата в експлоатация</t>
  </si>
  <si>
    <t>РЗП м.кв.</t>
  </si>
  <si>
    <t>Инсталация за производство на енергия от възобновяеми източници</t>
  </si>
  <si>
    <t>Година на въвеждане на инсталацията</t>
  </si>
  <si>
    <r>
      <t>ПРИЛОЖЕНИЕ 5</t>
    </r>
    <r>
      <rPr>
        <b/>
        <sz val="10"/>
        <color indexed="10"/>
        <rFont val="Arial"/>
        <family val="2"/>
      </rPr>
      <t>:</t>
    </r>
    <r>
      <rPr>
        <b/>
        <sz val="10"/>
        <rFont val="Arial"/>
        <family val="2"/>
      </rPr>
      <t xml:space="preserve"> СПИСЪК НА СГРАДИ, ОБЩИНСКА СОБСТВЕНОСТ</t>
    </r>
  </si>
  <si>
    <t xml:space="preserve"> ЕФЕКТ</t>
  </si>
  <si>
    <t>лв./
год.</t>
  </si>
  <si>
    <t>лв.</t>
  </si>
  <si>
    <t>1.Премахване на съществуващи и не допускане на нови административни ограничения  пред инициативите за използване на енергия от ВИ.</t>
  </si>
  <si>
    <t>2.Мерки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</si>
  <si>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3.Мерки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</si>
  <si>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4.Мерки за насърчаване потреблението и производството  на биогорива и/или енергия от ВИ в общинския транспорт.</t>
  </si>
  <si>
    <t>5.Мерки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</si>
  <si>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6.Разработване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проекти, във връзка с мерките по точки 3 - 6.</t>
  </si>
  <si>
    <t>7.Подпомагане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транспорта.</t>
  </si>
  <si>
    <t>8.Информационни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</si>
  <si>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9.Обучителни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</si>
  <si>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10.Други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</si>
  <si>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Настоящата форма се изготвя от кметовете на общини, на основание чл. 10, ал. 3, т. 2 от ЗЕВИ.</t>
  </si>
  <si>
    <r>
      <t xml:space="preserve">ПРИЛОЖЕНИЕ 3: </t>
    </r>
    <r>
      <rPr>
        <b/>
        <u val="single"/>
        <sz val="10"/>
        <rFont val="Arial"/>
        <family val="2"/>
      </rPr>
      <t>АНАЛИЗ НА ВЪЗМОЖНОСТИТЕ ЗА  ИЗПОЛЗВАНЕ НА ЕНЕРГИЯТА ОТ ВЪЗОБНОВЯЕМИ ИЗТОЧНИЦИ</t>
    </r>
  </si>
  <si>
    <t>АНАЛИЗ НА ВЪЗМОЖНОСТИТЕ ЗА  ИЗПОЛЗВАНЕ НА ЕНЕРГИЯТА ОТ ВЪЗОБНОВЯЕМИ ИЗТОЧНИЦИ</t>
  </si>
  <si>
    <t>1.За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земи.</t>
  </si>
  <si>
    <t>2.За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</si>
  <si>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4.За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</si>
  <si>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5.За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</si>
  <si>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3.За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</si>
  <si>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kW</t>
  </si>
  <si>
    <t>Инсталирана мощност</t>
  </si>
  <si>
    <t>Мазут</t>
  </si>
  <si>
    <t>№</t>
  </si>
  <si>
    <t>Административна област</t>
  </si>
  <si>
    <t>Община</t>
  </si>
  <si>
    <t>Пощенски код</t>
  </si>
  <si>
    <t>Адрес на управление</t>
  </si>
  <si>
    <t>Име, фамилия</t>
  </si>
  <si>
    <t>Длъжност</t>
  </si>
  <si>
    <t>Адрес</t>
  </si>
  <si>
    <t>Телефон/GSM</t>
  </si>
  <si>
    <t>Факс</t>
  </si>
  <si>
    <t>E-mail</t>
  </si>
  <si>
    <t>Наименование на програмата</t>
  </si>
  <si>
    <t>Приета с Решение №/дата месец година</t>
  </si>
  <si>
    <t>Срок на програмата</t>
  </si>
  <si>
    <t>ИЗТОЧНИЦИ НА ФИНАНСИРАНЕ</t>
  </si>
  <si>
    <t>%</t>
  </si>
  <si>
    <t>ЕИК / Булстат</t>
  </si>
  <si>
    <t>Изготвената форма за предоставяне на информация се представя в  Агенция за устойчиво енергийно развитие на хартиен и на електронен носител, като при несъответствие водещ е хартиеният носител. 
Под електронен носител се разбира магнитен (дискета) или оптичен (диск) носител. 
Изготвената форма се представя не по-късно от 31 март всяка година , в съответствие с чл. 8, ал. 1 и ал. 2 от Наредба № РД-16-558 от 8.05.2012 г. за набирането и предоставянето на информацията чрез Националната информационна система за потенциала, производството и потреблението на енергия от възобновяеми източници в Република България.</t>
  </si>
  <si>
    <t>РЕАЛИЗИРАН ЕФЕКТ</t>
  </si>
  <si>
    <t>ЗАБЕЛЕЖКИ</t>
  </si>
  <si>
    <t xml:space="preserve">ДЕЙНОСТИ И МЕРКИ ЗАЛОЖЕНИ В ПРОГРАМИТЕ, В СЪОТВЕТСТВИЕ С НПДЕВИ </t>
  </si>
  <si>
    <t>НАЧАЛНА/КРАЙНА ДАТА НА ДЕЙНОСТА/МЯРКАТА</t>
  </si>
  <si>
    <t>Дата ...................................</t>
  </si>
  <si>
    <t>Годишно производство</t>
  </si>
  <si>
    <t>горива</t>
  </si>
  <si>
    <t>Газ пропан бутан</t>
  </si>
  <si>
    <t>(Kwh/kg)</t>
  </si>
  <si>
    <t>Природен газ</t>
  </si>
  <si>
    <t xml:space="preserve"> t CO2/MWh</t>
  </si>
  <si>
    <t>ВИД ГОРИВО</t>
  </si>
  <si>
    <t>KWh/год.</t>
  </si>
  <si>
    <t>KWh/
год.</t>
  </si>
  <si>
    <t xml:space="preserve">І. Годишно потребление на смеси на горива от нефтен произход с биогорива в общинския транспорт: </t>
  </si>
  <si>
    <t>I.1. Смеси за дизелови двигатели със съдържание на биодизел, съгласно чл. 47, ал. 1 от ЗЕВИ</t>
  </si>
  <si>
    <t xml:space="preserve">Смеси на дизел с биодизел (6 процента обемни) </t>
  </si>
  <si>
    <t>I.2. Смеси за бензинови двигатели със съдържание на биоетанол или етери, произведени от биоетанол, съгласно чл. 47, ал. 1 от ЗЕВИ</t>
  </si>
  <si>
    <t>Смеси на бензин с биоетанол или етери, произведени от биоетанол (6 процента обемни) от 01.01.2015г. до 28.02.2015г</t>
  </si>
  <si>
    <t>Смеси на бензин с биоетанол или етери, произведени от биоетанол (7 процента обемни) от 01.03.2015г. до 31.08.2015г</t>
  </si>
  <si>
    <t>Смеси на бензин с биоетанол или етери, произведени от биоетанол (8 процента обемни) от 01.09.2015г. до 31.12.2015г</t>
  </si>
  <si>
    <t xml:space="preserve">Топл.
енергия </t>
  </si>
  <si>
    <t>000471504/BG000471504</t>
  </si>
  <si>
    <t>пл."Стефан Стамболов" № 1</t>
  </si>
  <si>
    <t>Мария Бояджиева</t>
  </si>
  <si>
    <t>главен експерт отдел Строителство и благоустройство</t>
  </si>
  <si>
    <t>гр.Пловдив, пл."Централен" № 1</t>
  </si>
  <si>
    <t>032/656 441      0898 73 97 76</t>
  </si>
  <si>
    <t xml:space="preserve">mdimova581958@abv.bg </t>
  </si>
  <si>
    <t>2015</t>
  </si>
  <si>
    <t>(22/03/2015г.)</t>
  </si>
  <si>
    <t>/инж.Иван Тотев - Кмет на Община Пловдив/</t>
  </si>
  <si>
    <t>Община Пловдив не разполага с ресурси за изграждане на централа за производство на топлоенергия от възобновяеми източници</t>
  </si>
  <si>
    <t xml:space="preserve">ЦДГ"Чучулига" </t>
  </si>
  <si>
    <t>ул."Леденика" № 4</t>
  </si>
  <si>
    <t xml:space="preserve">ОУ"Душо Хаджидеков" </t>
  </si>
  <si>
    <t>ул."Богомил" № 32</t>
  </si>
  <si>
    <t>бул."Дунав" № 80</t>
  </si>
  <si>
    <t>ОУ"Йордан Йовков"</t>
  </si>
  <si>
    <t>ЦДГ"Майчина грижа"</t>
  </si>
  <si>
    <t xml:space="preserve"> ул."Хр.Г.Данов" № 33</t>
  </si>
  <si>
    <t xml:space="preserve">Фолклорен ансамбъл Тракия  </t>
  </si>
  <si>
    <t>ул."Даме Груев" № 1А</t>
  </si>
  <si>
    <t xml:space="preserve">ЦДГ"Малкият принц" </t>
  </si>
  <si>
    <t>ул."Леонардо Да Винчи" № 47</t>
  </si>
  <si>
    <t>ул."Съединение" № 42</t>
  </si>
  <si>
    <t xml:space="preserve">ДКЦ 5 </t>
  </si>
  <si>
    <t>ул."Захари Стоянов" № 86</t>
  </si>
  <si>
    <t>ОУ"Екзарх Антим Първи"</t>
  </si>
  <si>
    <t xml:space="preserve">пл."Понеделник пазар" № 5 </t>
  </si>
  <si>
    <t xml:space="preserve">ДКЦ 1 </t>
  </si>
  <si>
    <t>бул."България" № 136</t>
  </si>
  <si>
    <t>СОУ"П.К.Яворов"</t>
  </si>
  <si>
    <t>ул."Лука Касъров"№ 13</t>
  </si>
  <si>
    <t>СОУ"Цар Симеон Велики"</t>
  </si>
  <si>
    <t xml:space="preserve">ЦДГ"Наталия" </t>
  </si>
  <si>
    <t>ул."Лотос" № 2</t>
  </si>
  <si>
    <t>бул."Пещерско шосе"№68-сгр.2</t>
  </si>
  <si>
    <t xml:space="preserve">Център за психично здраве  - Пловдив" </t>
  </si>
  <si>
    <t xml:space="preserve"> бул."Васил Априлов" № 5</t>
  </si>
  <si>
    <t>СОУ"Климент Охридски"</t>
  </si>
  <si>
    <t>ул."Пере Тошев" № 2А</t>
  </si>
  <si>
    <t>НУ"Климент Охридски"</t>
  </si>
  <si>
    <t>ул."Явор" № 31</t>
  </si>
  <si>
    <t xml:space="preserve">СОУ"Свети Кирил и Методий" </t>
  </si>
  <si>
    <t>ул."Златорог" № 3</t>
  </si>
  <si>
    <t>ЦДГ"Биляна"</t>
  </si>
  <si>
    <t>ул."Правда" № 17</t>
  </si>
  <si>
    <t>НУ"Кирил Нектариев"</t>
  </si>
  <si>
    <t>ул."Радко Димитриев" № 41</t>
  </si>
  <si>
    <t>ул."Константин Геров" № 45</t>
  </si>
  <si>
    <t>ул."Ландос" № 12</t>
  </si>
  <si>
    <t>ОУ"Стоян Михайловски"</t>
  </si>
  <si>
    <t>ЦДГ"Родина"</t>
  </si>
  <si>
    <t>ул."Огражден" № 10</t>
  </si>
  <si>
    <t>СОУ"Никола Йонков Вапцаров"</t>
  </si>
  <si>
    <t>ул."Ген.Кутузов" № 2</t>
  </si>
  <si>
    <t xml:space="preserve">ОУ"Димитър Димов" </t>
  </si>
  <si>
    <t>ул."Иван Вазов" № 19</t>
  </si>
  <si>
    <t>СОУ"Св.Патриарх Евтимий"</t>
  </si>
  <si>
    <t>ул."Иван Вазов" № 35</t>
  </si>
  <si>
    <t>ул."Дилянка" № 29</t>
  </si>
  <si>
    <t>ОУ"Панайот Волов"</t>
  </si>
  <si>
    <t>ул."Сава Муткуров" № 40</t>
  </si>
  <si>
    <t>ОУ"Райна Княгиня"</t>
  </si>
  <si>
    <t>бул."Шести Септември" № 193</t>
  </si>
  <si>
    <t xml:space="preserve">Общински детски комплекс </t>
  </si>
  <si>
    <t>ул."Хр.Казанджиев" № 13</t>
  </si>
  <si>
    <t xml:space="preserve">Общински детски комплекс - Спортна зала </t>
  </si>
  <si>
    <t>бул."Дунав"№124</t>
  </si>
  <si>
    <t xml:space="preserve"> ул."Кичево" № 2</t>
  </si>
  <si>
    <t>бул."Пещерско шосе" № 131</t>
  </si>
  <si>
    <t>ОУ"Васил Петлешков"</t>
  </si>
  <si>
    <t>ул."Загоре" № 6</t>
  </si>
  <si>
    <t>ОДЗ"Буратино"</t>
  </si>
  <si>
    <t>ул."Кичево" № 2</t>
  </si>
  <si>
    <t>ОУ"Яне Сандански"</t>
  </si>
  <si>
    <t>бул."Източен" № 18</t>
  </si>
  <si>
    <t xml:space="preserve">Детска ясла "Веселушка" </t>
  </si>
  <si>
    <t xml:space="preserve"> ул."Вратцата" № 18</t>
  </si>
  <si>
    <t>Детска ясла "Послушко"</t>
  </si>
  <si>
    <t xml:space="preserve">СОУ"Св.Седмочисленици"  </t>
  </si>
  <si>
    <t>ул."Съединение" № 81</t>
  </si>
  <si>
    <t>ОУ"Георги Бенковски"</t>
  </si>
  <si>
    <t>ул."Антон Папазов" № 18</t>
  </si>
  <si>
    <t>ул."Генерал Колев" № 42</t>
  </si>
  <si>
    <t xml:space="preserve">ОУ"Елин Пелин" </t>
  </si>
  <si>
    <t>ул."Преспа" № 1</t>
  </si>
  <si>
    <t>СОУ"Симон Боливар"</t>
  </si>
  <si>
    <t>ул."Хан Кубрат" № 15</t>
  </si>
  <si>
    <t>ул."Славянска" № 82</t>
  </si>
  <si>
    <t xml:space="preserve">НУ"П.Р.Славейков" </t>
  </si>
  <si>
    <t>ул.Прохлада" № 1 А</t>
  </si>
  <si>
    <t>ул."Братя Свещарови"№ 3</t>
  </si>
  <si>
    <t>ЦДГ"Детелина"</t>
  </si>
  <si>
    <t>ул."Юрий Венелин" № 2А</t>
  </si>
  <si>
    <t>ЦДГ"Незабравка"</t>
  </si>
  <si>
    <t>ул."Лев Толстой"№ 2</t>
  </si>
  <si>
    <t>ул."Д.р Ковачев" № 7</t>
  </si>
  <si>
    <t>ЦДГ"Зора"</t>
  </si>
  <si>
    <t>ул."Ален мак" № 1</t>
  </si>
  <si>
    <t>СОУ"Христо Г.Данов"</t>
  </si>
  <si>
    <t>ул.Острец" № 8</t>
  </si>
  <si>
    <t>ул."Севастопол" № 28</t>
  </si>
  <si>
    <t>ОУ"Кочо Честименски"</t>
  </si>
  <si>
    <t>ул."Ралица" № 2</t>
  </si>
  <si>
    <t>ОУ"Васил Левски"</t>
  </si>
  <si>
    <t xml:space="preserve">ул."Любен Каравелов" № 5 </t>
  </si>
  <si>
    <t>ДКЦ 6</t>
  </si>
  <si>
    <t>ул."Гладстон" № 15</t>
  </si>
  <si>
    <t>Дом на културата "Борис Христов"</t>
  </si>
  <si>
    <t>бул."Марица" № 142</t>
  </si>
  <si>
    <t>Комплекс за социални услуги "Олга Скобелева"</t>
  </si>
  <si>
    <t>ул."Тотлебен" № 22</t>
  </si>
  <si>
    <t xml:space="preserve">Център за настаняване от семеен тип към КСУ "Олга Скобелева" </t>
  </si>
  <si>
    <t>ул."Етна" № 5</t>
  </si>
  <si>
    <t xml:space="preserve">Център за настаняване от семеен тип-2 към КСУ "Олга Скобелева" </t>
  </si>
  <si>
    <t xml:space="preserve">ЖР"Тракия" </t>
  </si>
  <si>
    <t>СОУ"Черноризец Храбър"</t>
  </si>
  <si>
    <t>ул."Марагидик" № 37</t>
  </si>
  <si>
    <t>ЦДГ"Перуника"</t>
  </si>
  <si>
    <t>ул."Лъджене" № 13</t>
  </si>
  <si>
    <t>ЦДГ"Перуника" - филиал "Вълшебство"</t>
  </si>
  <si>
    <t>ул."Възход" № 32</t>
  </si>
  <si>
    <t>ЦДГ"Лилия"</t>
  </si>
  <si>
    <t>ул."Кузман Шапкарев" № 1</t>
  </si>
  <si>
    <t>ОУ"Димитър Талев"</t>
  </si>
  <si>
    <t>ул.Съединение" № 26</t>
  </si>
  <si>
    <t>СОУ"Димитър Матевски"</t>
  </si>
  <si>
    <t>ул."Свети Врач" № 2</t>
  </si>
  <si>
    <t xml:space="preserve">Дом за възрастни хора с умствена изостаналост </t>
  </si>
  <si>
    <t xml:space="preserve">Дом за възрастни хора с умствена изостаналост  </t>
  </si>
  <si>
    <t>ул."Божидар Здравков" № 3А</t>
  </si>
  <si>
    <t>ОУ"Алеко Константинов"</t>
  </si>
  <si>
    <t>ул."П.Р.Славейков" № 1</t>
  </si>
  <si>
    <t xml:space="preserve">ОУ"Гео Милев" </t>
  </si>
  <si>
    <t>ул."Иван Перпелиев" № 2</t>
  </si>
  <si>
    <t>ОУ"Гео Милев"</t>
  </si>
  <si>
    <t>ул."Димитър Талев" № 2А</t>
  </si>
  <si>
    <t>Детска ясла № 12 - "Климентина"</t>
  </si>
  <si>
    <t>ул."Стамат Икономов" № 28</t>
  </si>
  <si>
    <t>Детска ясла "Мечта"</t>
  </si>
  <si>
    <t>ул."Георги Кондолов" № 43 Б</t>
  </si>
  <si>
    <t>Детска ясла "Слънчо"</t>
  </si>
  <si>
    <t>ул."Георги Икономов" № 12</t>
  </si>
  <si>
    <t>Детска ясла "Патиланци"</t>
  </si>
  <si>
    <t>ЦДГ"Валентина"</t>
  </si>
  <si>
    <t>бул."Ал.Стамболийски" № 66</t>
  </si>
  <si>
    <t>ул."Горно Броди" № 44</t>
  </si>
  <si>
    <t>ЦДГ"Албена"</t>
  </si>
  <si>
    <t>ул."Димитър Талев" № 59</t>
  </si>
  <si>
    <t>ЦДГ"Вяра"</t>
  </si>
  <si>
    <t>ул."Георги Кондолов" № 45</t>
  </si>
  <si>
    <t>ЦДГ"Зорница"</t>
  </si>
  <si>
    <t>ул."Георги Икономов" № 12 А</t>
  </si>
  <si>
    <t>ЦДГ"Здравец"</t>
  </si>
  <si>
    <t>ул."Иван Гарванов" № 28 А</t>
  </si>
  <si>
    <t>ЦДГ"Мая"</t>
  </si>
  <si>
    <t>ул."Даме Груев" № 1</t>
  </si>
  <si>
    <t>ЦДГ"Осми март"</t>
  </si>
  <si>
    <t>ул."Болград" № 12</t>
  </si>
  <si>
    <t>ЦДГ"Светлина"</t>
  </si>
  <si>
    <t>ул."Захаридово" № 71</t>
  </si>
  <si>
    <t xml:space="preserve">ОДЗ"Ралица" </t>
  </si>
  <si>
    <t>бул."Никола Вапцаров" № 80</t>
  </si>
  <si>
    <t>бул."Македония" № 73 А</t>
  </si>
  <si>
    <t>Административна сграда на район "Южен"</t>
  </si>
  <si>
    <t xml:space="preserve">ул."Райко Жинзифов" № 10 </t>
  </si>
  <si>
    <t>ул."Кичево" № 48-52</t>
  </si>
  <si>
    <t xml:space="preserve">ул."Бугариево" № 30 </t>
  </si>
  <si>
    <t>ЦДГ"Малина"- филиал "Котаракът в чизми"</t>
  </si>
  <si>
    <t>ул."Славееви гори" № 41</t>
  </si>
  <si>
    <t>ул."Неофит Бозвели" № 38</t>
  </si>
  <si>
    <t xml:space="preserve">Комплекс за социални услуги за деца и семейства </t>
  </si>
  <si>
    <t xml:space="preserve">Комплекс за социални услуги и семейства-звено майка и бебе </t>
  </si>
  <si>
    <t>ул."Георги Гешанов" № 20</t>
  </si>
  <si>
    <t>ул."Коматевско шосе" № 1</t>
  </si>
  <si>
    <t>ул."Коматевско шосе" № 18</t>
  </si>
  <si>
    <t>Комплекс за социални услуги за деца и семейства</t>
  </si>
  <si>
    <t>ДКЦ 4</t>
  </si>
  <si>
    <t>ул."Гергана" № 7</t>
  </si>
  <si>
    <t>ул."Георги Кондолов" № 44 А</t>
  </si>
  <si>
    <t>СОУ"Св.Константин Кирил Философ"</t>
  </si>
  <si>
    <t>ул."Чорлу" № 14</t>
  </si>
  <si>
    <t>бул."Васил Априлов" № 120 А</t>
  </si>
  <si>
    <t>Детска ясла № 18 - "Вълшебно детство"</t>
  </si>
  <si>
    <t>ул."Леденика" № 3</t>
  </si>
  <si>
    <t>Детска ясла № 30 - "Приказен свят"</t>
  </si>
  <si>
    <t>ул."Богомил" № 6</t>
  </si>
  <si>
    <t>ул."Весела" № 30</t>
  </si>
  <si>
    <t>Детска ясла № 17 "Детски смях"</t>
  </si>
  <si>
    <t>ул."Богомил" № 21</t>
  </si>
  <si>
    <t>Детска кухня "Щастливо детство"</t>
  </si>
  <si>
    <t>ул."Иван Вазов" № 16</t>
  </si>
  <si>
    <t>ЦДГ"Люляк"</t>
  </si>
  <si>
    <t>ул."Екзарх Йосиф" № 4</t>
  </si>
  <si>
    <t xml:space="preserve">ЦДГ"Люляк" </t>
  </si>
  <si>
    <t>ул."Теодосий Търновски" № 7</t>
  </si>
  <si>
    <t>ул."Пещерско шосе" № 28</t>
  </si>
  <si>
    <t>ЦДГ"Мирослава"</t>
  </si>
  <si>
    <t>ул."Дон" № 15</t>
  </si>
  <si>
    <t>ЦДГ"Радост"</t>
  </si>
  <si>
    <t>ул."Тополница" № 3</t>
  </si>
  <si>
    <t>ЦДГ"Снежанка"</t>
  </si>
  <si>
    <t>ул."Съборна" № 57</t>
  </si>
  <si>
    <t>ЦДГ"Щурче"</t>
  </si>
  <si>
    <t>ул."Паганини" № 1</t>
  </si>
  <si>
    <t>ЦДГ"Искра"</t>
  </si>
  <si>
    <t>ул."Хр.Г.Данов" № 39</t>
  </si>
  <si>
    <t>ул."Йоаким Груев" № 13</t>
  </si>
  <si>
    <t>СОУ"Любен Каравелов"</t>
  </si>
  <si>
    <t>ОУ"Петър Берон"</t>
  </si>
  <si>
    <t>ул."Съединение № 53</t>
  </si>
  <si>
    <t>СОУ"Софроний Врачански"- корпуси А1 и А2</t>
  </si>
  <si>
    <t>СОУ"Софроний Врачански"- корпуси Б1 и Б2</t>
  </si>
  <si>
    <t>СОУ"Софроний Врачански" - хранителен блок</t>
  </si>
  <si>
    <t>бул."България" № 123</t>
  </si>
  <si>
    <t>Езикова гимназия "Пловдив" - учебен корпус</t>
  </si>
  <si>
    <t xml:space="preserve">Медицински център за рехабилитация и спортна медицина </t>
  </si>
  <si>
    <t>ул."Владивосток" № 18</t>
  </si>
  <si>
    <t>ул."Звезда" № 16 А</t>
  </si>
  <si>
    <t>Домашен социален патронаж</t>
  </si>
  <si>
    <t>СОУ"Братя Миладинови"</t>
  </si>
  <si>
    <t>ул."Даме Груев" № 60</t>
  </si>
  <si>
    <t>ул."Вук Караджич" № 13 А</t>
  </si>
  <si>
    <t>ФЕГ"Антоан дьо Сент Екзюпери"</t>
  </si>
  <si>
    <t>ул."Коматевско шосе" № 28</t>
  </si>
  <si>
    <t>Дом за стари хора "Св.Василий Велики"</t>
  </si>
  <si>
    <t xml:space="preserve">ДКЦ - 2 </t>
  </si>
  <si>
    <t>ул."Зайчар" № 7</t>
  </si>
  <si>
    <t>НУ"Христо Ботев"</t>
  </si>
  <si>
    <t xml:space="preserve">ул."Зайчар" № 7 </t>
  </si>
  <si>
    <t>НУ"Христо Ботев" - физкултурен салон</t>
  </si>
  <si>
    <t>бул."Никола Вапцаров" № 9</t>
  </si>
  <si>
    <t>МБАЛ"Св.Пантелеймон"</t>
  </si>
  <si>
    <t>бул."България 121</t>
  </si>
  <si>
    <t>бул."Васил Априлов" № 15 А</t>
  </si>
  <si>
    <t>Комплексен онкологичен център - лъчетерапевтичен комплекс</t>
  </si>
  <si>
    <t>Комплексен онкологичен център - отделение по лъчелечение</t>
  </si>
  <si>
    <t>ул."Иван Вазов" № 59</t>
  </si>
  <si>
    <t>МБАЛ"Св.Мина"</t>
  </si>
  <si>
    <t>ул."Весела" № 5</t>
  </si>
  <si>
    <t>ул."Чемшир" № 11</t>
  </si>
  <si>
    <t xml:space="preserve">ОМГ"Академик Кирил Попов", ОУ"Драган Манчов" </t>
  </si>
  <si>
    <t>ОМГ"Академик Кирил Попов", ОУ"Драган Манчов" - сграда УПК</t>
  </si>
  <si>
    <t>ОУ"Захари Стоянов"</t>
  </si>
  <si>
    <t xml:space="preserve">ОДЗ"Космонавт" </t>
  </si>
  <si>
    <t>ул."Гонда вода" № 1</t>
  </si>
  <si>
    <t>ОДЗ"Славей"</t>
  </si>
  <si>
    <t>ЦДГ"Бреза"</t>
  </si>
  <si>
    <t>бул."Дунав" № 67</t>
  </si>
  <si>
    <t>ЦДГ"Весела"</t>
  </si>
  <si>
    <t>ул."Полк.Бонев" № 27</t>
  </si>
  <si>
    <t>ЦДГ"Марица"</t>
  </si>
  <si>
    <t>ул."Ген.Кутузов" № 4</t>
  </si>
  <si>
    <t>ЦДГ"Пролет"</t>
  </si>
  <si>
    <t>ул."Филипово" № 34</t>
  </si>
  <si>
    <t>ЦДГ"Дъга"</t>
  </si>
  <si>
    <t>ул."Петър Шилев" № 1</t>
  </si>
  <si>
    <t>ЦДГ"Захарно петле"</t>
  </si>
  <si>
    <t>бул."Дунав" № 69</t>
  </si>
  <si>
    <t>Детска ясла "Мечо пух"</t>
  </si>
  <si>
    <t xml:space="preserve">Детска ясла "Дребосъчета" </t>
  </si>
  <si>
    <t>ул. "Победа" №2, вх.В, ет.1</t>
  </si>
  <si>
    <t>Детска ясла"Палечка"</t>
  </si>
  <si>
    <t>ул."Даме Груев"№ 1 А</t>
  </si>
  <si>
    <t>Обл.диспансер за кожно-венерически заболявания със стационар</t>
  </si>
  <si>
    <t xml:space="preserve">ул."Васил Левски" № 144 </t>
  </si>
  <si>
    <t>бул."България" № 234</t>
  </si>
  <si>
    <t>ДКЦ 7</t>
  </si>
  <si>
    <t>ул."Тодор Александров" № 16</t>
  </si>
  <si>
    <t>ул."Кемера" № 27</t>
  </si>
  <si>
    <t>СОУ"Найден Геров"</t>
  </si>
  <si>
    <t>ул."Възход" № 26</t>
  </si>
  <si>
    <t>ул."Даме Груев" № 64 А</t>
  </si>
  <si>
    <t>Админ. сграда на ОП"Чистота" и ОП"Градини и паркове"</t>
  </si>
  <si>
    <t>Сграда на ОП"Чистота" и ОП"Градини и паркове" - ремонтно хале</t>
  </si>
  <si>
    <t xml:space="preserve">Сграда на ОП"Чистота" и ОП"Градини и паркове" - спомаг. дейност </t>
  </si>
  <si>
    <t>ул."Българка" № 2</t>
  </si>
  <si>
    <t>ул."Стоян Празов" № 3</t>
  </si>
  <si>
    <t>ул."Григор Божков" № 15</t>
  </si>
  <si>
    <t>ЦДГ"Кремена"</t>
  </si>
  <si>
    <t>ЦДГ"Велимира"</t>
  </si>
  <si>
    <t xml:space="preserve">ЦДГ"Таня Савичева" </t>
  </si>
  <si>
    <t xml:space="preserve">ЦДГ"Слънце" </t>
  </si>
  <si>
    <t>ул."Поп Ангел Чолаков" № 5</t>
  </si>
  <si>
    <t xml:space="preserve">Детска ясла "Слънчев рай" </t>
  </si>
  <si>
    <t xml:space="preserve">ЦДГ"Еделвайс" </t>
  </si>
  <si>
    <t>ул."Теофан Райнов" № 4</t>
  </si>
  <si>
    <t xml:space="preserve">ЦДГ"Десислава" </t>
  </si>
  <si>
    <t xml:space="preserve">ЦДГ"Червената шапчица" </t>
  </si>
  <si>
    <t>ул."Маестро Г.Атанасов" № 26</t>
  </si>
  <si>
    <t xml:space="preserve">ОДЗ"Едгар Бороу" </t>
  </si>
  <si>
    <t>ул."Маестро Г.Атанасов" № 16</t>
  </si>
  <si>
    <t>бул."Освобождение" № 63</t>
  </si>
  <si>
    <t>Детска ясла "Приказка"</t>
  </si>
  <si>
    <t>ул."Маестро Г.Атанасов" № 8</t>
  </si>
  <si>
    <t>ул."Кедър" № 2 А</t>
  </si>
  <si>
    <t>ЦДГ"Маргаритка"</t>
  </si>
  <si>
    <t>ул."Бугариево" № 6</t>
  </si>
  <si>
    <t>СОУ"Константин Величков"</t>
  </si>
  <si>
    <t xml:space="preserve">ОУ"Тодор Каблешков"  </t>
  </si>
  <si>
    <t>ул."Елена" № 6</t>
  </si>
  <si>
    <t>ул."Орфей" № 12</t>
  </si>
  <si>
    <t xml:space="preserve">ЦДГ"Елица" </t>
  </si>
  <si>
    <t>СОУ"Паисий Хилендарски"</t>
  </si>
  <si>
    <t xml:space="preserve">ЦДГ"Дружба", </t>
  </si>
  <si>
    <t>ул."Атон" № 1</t>
  </si>
  <si>
    <t>ул."Родопи" № 48</t>
  </si>
  <si>
    <t>ул."Пепелаша" № 8</t>
  </si>
  <si>
    <t>CБПФЗАЛ "Д.П.Кудоглу"</t>
  </si>
  <si>
    <t>ул."Ландос" № 34</t>
  </si>
  <si>
    <t>ОУ"Димчо Дебелянов"</t>
  </si>
  <si>
    <t>ул."Лерин" № 18</t>
  </si>
  <si>
    <t>Детска ясла "Дара"</t>
  </si>
  <si>
    <t xml:space="preserve">Детски ясли "Сто усмивки" </t>
  </si>
  <si>
    <t>ул."Ранни лист" № 1</t>
  </si>
  <si>
    <t xml:space="preserve">ЦДГ"Звезда" </t>
  </si>
  <si>
    <t>ул."Орфей" № 10</t>
  </si>
  <si>
    <t>ул."Дрян" № 8</t>
  </si>
  <si>
    <t>ЦДГ"Светла"</t>
  </si>
  <si>
    <t xml:space="preserve">ул."Явор" № 29 </t>
  </si>
  <si>
    <t>ЦДГ"Росица"</t>
  </si>
  <si>
    <t>ЦДГ"Рая"</t>
  </si>
  <si>
    <t xml:space="preserve">ОДЗ"Боряна" </t>
  </si>
  <si>
    <t>ул."Буревестник" № 3 А</t>
  </si>
  <si>
    <t xml:space="preserve">ЦДГ"Мир" </t>
  </si>
  <si>
    <t>ул."Знаме" № 6</t>
  </si>
  <si>
    <t xml:space="preserve">Административна сграда на район "Западен" </t>
  </si>
  <si>
    <t>ул."Вечерница" № 1 А</t>
  </si>
  <si>
    <t xml:space="preserve">Административна сграда на община Пловдив </t>
  </si>
  <si>
    <t>пл."Централен" № 1</t>
  </si>
  <si>
    <t>Административна сграда на община Пловдив</t>
  </si>
  <si>
    <t>ул."Батак" № 75</t>
  </si>
  <si>
    <t>Основно училище "Пенчо Славейков"</t>
  </si>
  <si>
    <t>ЦДГ"Ружа" ПОДБЛОКОВА</t>
  </si>
  <si>
    <t>Едноетажна сграда</t>
  </si>
  <si>
    <t>ул."Христо Г.Данов" № 16</t>
  </si>
  <si>
    <t>Масивна едноетажна сграда</t>
  </si>
  <si>
    <t>Хълм "Васил Коларов"</t>
  </si>
  <si>
    <t>ул."Емил Де Лавеле" № 6</t>
  </si>
  <si>
    <t>Двуетажна сграда</t>
  </si>
  <si>
    <t xml:space="preserve">ул."Съборна" № 39 </t>
  </si>
  <si>
    <t>Музейна къща "Мексиканско изкуство"</t>
  </si>
  <si>
    <t>ул."Артин Гидиков" № 11</t>
  </si>
  <si>
    <t>Едноетажна масивна сграда /художествена галерия/</t>
  </si>
  <si>
    <t>ул."Гладстон" № 32</t>
  </si>
  <si>
    <t>ул."Г.М.Димитров" № 30</t>
  </si>
  <si>
    <t>ул."Васил Кънчев" № 1</t>
  </si>
  <si>
    <t>ул."Любен Каравелов" № 26</t>
  </si>
  <si>
    <t>Масивна сграда</t>
  </si>
  <si>
    <t xml:space="preserve">Паянтова сграда </t>
  </si>
  <si>
    <t xml:space="preserve">Едноетажна масивна сграда  </t>
  </si>
  <si>
    <t>ул."Елин Пелин" № 41</t>
  </si>
  <si>
    <t>Двуетажна административна сграда</t>
  </si>
  <si>
    <t>бул."Македония" № 21а</t>
  </si>
  <si>
    <t>ЦДГ"Чайка" - филиал</t>
  </si>
  <si>
    <t>ул."Гълъбец"</t>
  </si>
  <si>
    <t>Детска кухня "Лакомото мече"</t>
  </si>
  <si>
    <t xml:space="preserve">ул."Гергана" № 7 </t>
  </si>
  <si>
    <t>Детска кухня "Слънчеви усмивки"</t>
  </si>
  <si>
    <t>бул."Марица" № 51</t>
  </si>
  <si>
    <t xml:space="preserve">Двуетажна жилищна сграда </t>
  </si>
  <si>
    <t>ул."Райко Жинзифов" № 10</t>
  </si>
  <si>
    <t>ул."Братя Бъкстон"</t>
  </si>
  <si>
    <t xml:space="preserve">Първи етаж от къща </t>
  </si>
  <si>
    <t>ул."Иван Андонов" № 9</t>
  </si>
  <si>
    <t>Полумасивна едноетажна жилищна сграда</t>
  </si>
  <si>
    <t>ул."Христо Чернопеев" № 2</t>
  </si>
  <si>
    <t xml:space="preserve">Масивно складово помещение  </t>
  </si>
  <si>
    <t>Масивна двуетажна сграда</t>
  </si>
  <si>
    <t>ул."Велико Търново"№ 25</t>
  </si>
  <si>
    <t>Едноетажна полумасивна сграда</t>
  </si>
  <si>
    <t>Портиерско жилище - подблоков пространство</t>
  </si>
  <si>
    <t xml:space="preserve">бул."Кн.Мария Луиза" № 42, </t>
  </si>
  <si>
    <t>бул."Руски" № 4</t>
  </si>
  <si>
    <t>Лятна кухня</t>
  </si>
  <si>
    <t>Помещение - подблоково пространство</t>
  </si>
  <si>
    <t>бул."Цар Борис III Обединител"№ 157</t>
  </si>
  <si>
    <t>ул."Георги Измирлиев"№ 35</t>
  </si>
  <si>
    <t xml:space="preserve">Триетажна масивна сграда </t>
  </si>
  <si>
    <t>ул."Велико Търново"№ 9</t>
  </si>
  <si>
    <t>ул."Велико Търново" № 9</t>
  </si>
  <si>
    <t>Двуетажна масивна жилищна сграда</t>
  </si>
  <si>
    <t>ул."Захари Стоянов" № 82</t>
  </si>
  <si>
    <t>Триетажна масивна жилищна сграда</t>
  </si>
  <si>
    <t>ул."Ангел Кънчев" № 12</t>
  </si>
  <si>
    <t>ЦДГ"Каменица" - филиал - апартамент</t>
  </si>
  <si>
    <t>бул."Цар Борис III Обединител"№ 145</t>
  </si>
  <si>
    <t>ЦДГ"Каменица" - филиал  апартамент</t>
  </si>
  <si>
    <t>бул."Цар Борис III Обединител"№ 147</t>
  </si>
  <si>
    <t xml:space="preserve">Детска къща /дом за временно настаняване на деца в риск/ </t>
  </si>
  <si>
    <t xml:space="preserve">ул."Георги Гешанов" № 20 </t>
  </si>
  <si>
    <t xml:space="preserve"> </t>
  </si>
  <si>
    <t>соларна инсталация за БГВ</t>
  </si>
  <si>
    <t>СДГ за деца с увреден слух "Ф.Урбих"  държавно</t>
  </si>
  <si>
    <t>ЦДГ"Деница"    БЛОКОВА</t>
  </si>
  <si>
    <t>ЦДГ"Малина"    БЛОКОВА</t>
  </si>
  <si>
    <t>ЦДГ"Надежда"    БЛОКОВА</t>
  </si>
  <si>
    <t>ул."Стою Шишков" № 1</t>
  </si>
  <si>
    <t>1937-1990</t>
  </si>
  <si>
    <t>1973-1989</t>
  </si>
  <si>
    <t>Административна сграда на Община Пловдив</t>
  </si>
  <si>
    <t>бул."Цариградско шосе"№106</t>
  </si>
  <si>
    <t>ул."Бранислав Велешки"№2</t>
  </si>
  <si>
    <t>ул."Цар Светослав Тертер"№5</t>
  </si>
  <si>
    <t>ул."Цар Светослав Тертер"№3</t>
  </si>
  <si>
    <t>Рег.библиотека "Иван Вазов" - Детски отдел</t>
  </si>
  <si>
    <t xml:space="preserve">Регионална народна библиотека "Иван Вазов" </t>
  </si>
  <si>
    <t xml:space="preserve">Админ.сграда на район "Източен" </t>
  </si>
  <si>
    <t>Детска ясла № 10"Детска ясла на мечтите"</t>
  </si>
  <si>
    <t>Админ.сграда на район "Централен"</t>
  </si>
  <si>
    <t xml:space="preserve">Админ.сграда на район "Централен" </t>
  </si>
  <si>
    <t xml:space="preserve">Дом за възрастни хора с физически увреждания </t>
  </si>
  <si>
    <t xml:space="preserve">Дом за възрастни хора с физически увреждания  </t>
  </si>
  <si>
    <t>Езикова гимназия "Пловдив" - общ.момичета</t>
  </si>
  <si>
    <t>Езикова гимназия "Пловдив" - общ.момчета</t>
  </si>
  <si>
    <t>Компл.онкологичен център-админ.сграда</t>
  </si>
  <si>
    <t>Езикова гимназия "Иван Вазов"-уч.корпус</t>
  </si>
  <si>
    <t>Езикова гимназия "Иван Вазов"-общежитие</t>
  </si>
  <si>
    <t>Компл.онкологичен център-диспансер</t>
  </si>
  <si>
    <t>Компл.онкологичен център - четириетажна сграда ДКБ</t>
  </si>
  <si>
    <t>ДКЦ-Пловдив - двуетажна сграда</t>
  </si>
  <si>
    <t>ДКЦ-Пловдив - триетажна сграда</t>
  </si>
  <si>
    <t>ДКЦ-Пловдив част от МБАЛ Пловдив</t>
  </si>
  <si>
    <t xml:space="preserve">Админ.сграда на район "Тракия" </t>
  </si>
  <si>
    <t>ЦДГ"Дружба"-филиал "Първи юни"</t>
  </si>
  <si>
    <t>ул."Д.Страшимиров" № 5</t>
  </si>
  <si>
    <t>ул."Авк. Велешки"№ 17</t>
  </si>
  <si>
    <t>ул."Авк. Велешки"№ 15</t>
  </si>
  <si>
    <t>пл."Ст. Стамболов"№ 1</t>
  </si>
  <si>
    <t>бул."Цариградско шосе"№108</t>
  </si>
  <si>
    <t>ул."Полк.Сава Муткуров"№ 40</t>
  </si>
  <si>
    <t>ул."Ст.и Обр.Обрейкови"№ 21</t>
  </si>
  <si>
    <t>ул."Коматевско шосе"№ 137</t>
  </si>
  <si>
    <t>бул."Ал.Стамболийски" № 2А</t>
  </si>
  <si>
    <t>бул."Васил Априлов" № 15А</t>
  </si>
  <si>
    <t xml:space="preserve">бул."Ал.Стамболийски" № 2А </t>
  </si>
  <si>
    <t>бул."Шести септември"№ 110</t>
  </si>
  <si>
    <t>ул."Тодор Александров"№ 14</t>
  </si>
  <si>
    <t>1934- 1967</t>
  </si>
  <si>
    <t>ул."Ген.Данаил Николаев"№ 46</t>
  </si>
  <si>
    <t>бул."Цариградско шосе"№ 106</t>
  </si>
  <si>
    <t>ЦДГ"Арлекино" БЛОКОВА собственост на МО</t>
  </si>
  <si>
    <t>ГХП"Св.Св.Кирил и Методий"и ОУ"Княз Александър I"</t>
  </si>
  <si>
    <t>бул."Пещерско шосе"№68</t>
  </si>
  <si>
    <t>Център за психично здраве - Пловдив - сграда 2</t>
  </si>
  <si>
    <t xml:space="preserve">Център за психично здраве  - Пловдив - сграда 3 </t>
  </si>
  <si>
    <t xml:space="preserve">Център за психично здраве - Пловдив - сграда 1 </t>
  </si>
  <si>
    <t>бул."Пещерско шосе" № 68</t>
  </si>
  <si>
    <t>ДДЛРГ"Княгиня Мария Луиза" - западна сграда</t>
  </si>
  <si>
    <t>ДДЛРГ"Княгиня Мария Луиза" - източна сграда</t>
  </si>
  <si>
    <t>ул."Ас.Златаров" № 29</t>
  </si>
  <si>
    <t>Община Пловдив не разполага със свободни - пустеещи земи за производство на биогорива</t>
  </si>
  <si>
    <t>Монтиране на слънчеви колектори за получаване на топла вода за битови нужди на общински обекти - детски градини и детски ясли</t>
  </si>
  <si>
    <t xml:space="preserve">Намаляване на финансовите разходи за горива и енергия както и намаляване на емисиите на въглероден диоксид </t>
  </si>
  <si>
    <t>Изграждане на соларни инсталации за добив на топла вода за битови нужди в 25 броя детски градини, детски ясли и здравни заведения</t>
  </si>
  <si>
    <t>Дата 2009г...................................</t>
  </si>
  <si>
    <t>Дата 2013г...................................</t>
  </si>
  <si>
    <t xml:space="preserve">Изграждане на соларни системи за получаване на топла вода за битови нужди в детски градини </t>
  </si>
  <si>
    <t xml:space="preserve">Намаляване финансовите разходи на общината и емисиите на въглероден диоксид </t>
  </si>
  <si>
    <t>Дата 31.12.2016г.................................</t>
  </si>
  <si>
    <t xml:space="preserve">Програма BG 04 Енергийна ефективност и възобновяема енергия - финансов механизъм на Европейското икономическо пространство </t>
  </si>
  <si>
    <t xml:space="preserve">Монтирани 80 броя светофари на пешеходни пътеки, захранване с фотоволтаични панели </t>
  </si>
  <si>
    <t xml:space="preserve">Намаляване консумацията на електроенергия на общината, както и намаляване на емисиите на въглероден диоксид в града </t>
  </si>
  <si>
    <t>Дата 2012г...................................</t>
  </si>
  <si>
    <t>Не са реализирани дейности.</t>
  </si>
  <si>
    <t>ЦДГ"Чайка"</t>
  </si>
  <si>
    <t>ул."Славянска" № 57</t>
  </si>
  <si>
    <t>Община Пловдив е община - град и не разполага с пустеещи земи, на които да отглежда растителни видове за добив на топлинна и електрическа енергия</t>
  </si>
  <si>
    <t xml:space="preserve">Програма BG 04 Енергийна ефективност и възобновяема енергия - финансов механизъм на европейското икономическо пространство </t>
  </si>
  <si>
    <t>Детска ясла № 14-изграждане на слънчеви колектори</t>
  </si>
  <si>
    <t>Детска ясла № 14-филиал-изграждане сл.колектори</t>
  </si>
  <si>
    <t>Детска ясла № 12-изграждане на слънчеви колектори</t>
  </si>
  <si>
    <t>Детска ясла № 35-изграждане на сл.колектори</t>
  </si>
  <si>
    <t>Монтаж слънчеви колектори за производство на топла вода 09.09.2009г.</t>
  </si>
  <si>
    <t>Монтаж слънчеви колектори за производство на топла вода 17.08.2009г.</t>
  </si>
  <si>
    <t>Изпълнение на мерки за енергийна ефективност в ОДЗ"Ралица"</t>
  </si>
  <si>
    <t>Изграждане на слънчева инсталация за БГВ 18.12.2013г.</t>
  </si>
  <si>
    <t>Изпълнение на мерки за енергийна ефективност в ЦДГ"Искра"</t>
  </si>
  <si>
    <t>Изпълнение на мерки за енергийна ефективност в ЦДГ"Дружба"</t>
  </si>
  <si>
    <t>Изпълнение на мерки за енергийна ефективност в ЦДГ"Дружба-филиал 1-ви юни"</t>
  </si>
  <si>
    <t>Изпълнение на мерки за енергийна ефективност в Детски ясли "Дара"</t>
  </si>
  <si>
    <t>Изпълнение на мерки за енергийна ефективност в ЦДГ"Вяра"</t>
  </si>
  <si>
    <t>Изпълнение на мерки за енергийна ефективност в ЦДГ"Зорница"</t>
  </si>
  <si>
    <t>Изпълнение на мерки за енергийна ефективност в ЦДГ"Валентина"</t>
  </si>
  <si>
    <t>Изпълнение на мерки за енергийна ефективност в ЦДГ"Елица"</t>
  </si>
  <si>
    <t>Изпълнение на мерки за енергийна ефективност в ЦДГ"Светла"</t>
  </si>
  <si>
    <t>Изпълнение на мерки за енергийна ефективност в Детски ясли "Сто усмивки"</t>
  </si>
  <si>
    <t>Изпълнение на мерки за енергийна ефективност в ЦДГ"Росица"</t>
  </si>
  <si>
    <t>Изпълнение на мерки за енергийна ефективност в ЦДГ"Звезда"</t>
  </si>
  <si>
    <t>Изпълнение на мерки за енергийна ефективност в Детски ясли "Приказен свят"</t>
  </si>
  <si>
    <t>Изпълнение на мерки за енергийна ефективност в ЦДГ"Радост"</t>
  </si>
  <si>
    <t>Изпълнение на мерки за енергийна ефективност в ЦДГ"Незабравка"</t>
  </si>
  <si>
    <t>Изпълнение на мерки за енергийна ефективност в ЦДГ"Кремена"</t>
  </si>
  <si>
    <t>Изпълнение на мерки за енергийна ефективност в ЦДГ"Слънце"</t>
  </si>
  <si>
    <t>Изпълнение на мерки за енергийна ефективност в ЦДГ"Марица"</t>
  </si>
  <si>
    <t>Информационни кампании сред населението на община Пловдив за ползите от използването на възобновяеми източници</t>
  </si>
  <si>
    <t>Проведени са информаицонни кампании за ползите от използване на енергията от възобновяеми енергийни източници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</si>
</sst>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6"/>
      <name val="Verdana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color indexed="17"/>
      <name val="Calibri"/>
      <family val="2"/>
    </font>
    <font>
      <sz val="8"/>
      <color indexed="17"/>
      <name val="Calibri"/>
      <family val="2"/>
    </font>
    <font>
      <b/>
      <sz val="9"/>
      <color indexed="30"/>
      <name val="Arial"/>
      <family val="2"/>
    </font>
    <font>
      <sz val="11"/>
      <color indexed="60"/>
      <name val="Calibri"/>
      <family val="2"/>
    </font>
    <font>
      <sz val="16"/>
      <color indexed="60"/>
      <name val="Calibri"/>
      <family val="2"/>
    </font>
    <font>
      <sz val="20"/>
      <color indexed="60"/>
      <name val="Calibri"/>
      <family val="2"/>
    </font>
    <font>
      <b/>
      <u val="single"/>
      <sz val="10"/>
      <name val="Arial"/>
      <family val="2"/>
    </font>
    <font>
      <sz val="8"/>
      <color indexed="10"/>
      <name val="Calibri"/>
      <family val="2"/>
    </font>
    <font>
      <b/>
      <sz val="14"/>
      <color indexed="10"/>
      <name val="Calibri"/>
      <family val="2"/>
    </font>
    <font>
      <b/>
      <sz val="9"/>
      <color indexed="48"/>
      <name val="Arial"/>
      <family val="2"/>
    </font>
    <font>
      <sz val="10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0" fillId="0" borderId="0" xfId="34" applyFont="1">
      <alignment/>
      <protection/>
    </xf>
    <xf numFmtId="0" fontId="11" fillId="0" borderId="0" xfId="34" applyFont="1" applyAlignment="1">
      <alignment/>
      <protection/>
    </xf>
    <xf numFmtId="0" fontId="11" fillId="0" borderId="0" xfId="34" applyFont="1">
      <alignment/>
      <protection/>
    </xf>
    <xf numFmtId="0" fontId="0" fillId="0" borderId="0" xfId="34" applyFont="1" applyProtection="1">
      <alignment/>
      <protection locked="0"/>
    </xf>
    <xf numFmtId="0" fontId="12" fillId="0" borderId="0" xfId="34" applyFont="1" applyProtection="1">
      <alignment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3" fontId="0" fillId="0" borderId="11" xfId="34" applyNumberFormat="1" applyFont="1" applyBorder="1" applyAlignment="1" applyProtection="1">
      <alignment horizontal="center" vertical="center" wrapText="1"/>
      <protection locked="0"/>
    </xf>
    <xf numFmtId="172" fontId="0" fillId="0" borderId="11" xfId="34" applyNumberFormat="1" applyFont="1" applyBorder="1" applyAlignment="1" applyProtection="1">
      <alignment horizontal="center" vertical="center" wrapText="1"/>
      <protection locked="0"/>
    </xf>
    <xf numFmtId="0" fontId="0" fillId="0" borderId="10" xfId="34" applyFont="1" applyBorder="1" applyAlignment="1" applyProtection="1">
      <alignment horizontal="center" vertical="center" wrapText="1"/>
      <protection locked="0"/>
    </xf>
    <xf numFmtId="0" fontId="0" fillId="0" borderId="11" xfId="34" applyFont="1" applyBorder="1" applyAlignment="1" applyProtection="1">
      <alignment horizontal="left" vertical="center" wrapText="1"/>
      <protection locked="0"/>
    </xf>
    <xf numFmtId="0" fontId="0" fillId="0" borderId="11" xfId="34" applyFont="1" applyBorder="1" applyAlignment="1" applyProtection="1">
      <alignment horizontal="center" vertical="center" wrapText="1"/>
      <protection locked="0"/>
    </xf>
    <xf numFmtId="0" fontId="3" fillId="0" borderId="12" xfId="34" applyFont="1" applyBorder="1" applyAlignment="1">
      <alignment horizontal="center" vertical="center" wrapText="1"/>
      <protection/>
    </xf>
    <xf numFmtId="0" fontId="3" fillId="0" borderId="0" xfId="34" applyFont="1" applyAlignment="1">
      <alignment horizontal="center" vertical="center"/>
      <protection/>
    </xf>
    <xf numFmtId="0" fontId="3" fillId="0" borderId="0" xfId="34" applyFont="1" applyAlignment="1">
      <alignment horizontal="center" vertical="center" wrapText="1"/>
      <protection/>
    </xf>
    <xf numFmtId="0" fontId="3" fillId="0" borderId="0" xfId="34" applyFont="1" applyFill="1" applyBorder="1" applyAlignment="1">
      <alignment vertical="center" wrapText="1"/>
      <protection/>
    </xf>
    <xf numFmtId="0" fontId="3" fillId="0" borderId="0" xfId="34" applyFont="1" applyProtection="1">
      <alignment/>
      <protection/>
    </xf>
    <xf numFmtId="0" fontId="13" fillId="0" borderId="0" xfId="34" applyFont="1" applyFill="1" applyBorder="1" applyAlignment="1" applyProtection="1">
      <alignment horizontal="center" vertical="center" wrapText="1"/>
      <protection/>
    </xf>
    <xf numFmtId="0" fontId="3" fillId="0" borderId="0" xfId="34" applyFont="1" applyAlignment="1">
      <alignment horizontal="left"/>
      <protection/>
    </xf>
    <xf numFmtId="0" fontId="0" fillId="0" borderId="0" xfId="34" applyFont="1" applyAlignment="1">
      <alignment wrapText="1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34" applyFont="1" applyFill="1" applyBorder="1" applyAlignment="1">
      <alignment/>
      <protection/>
    </xf>
    <xf numFmtId="0" fontId="0" fillId="0" borderId="0" xfId="34" applyFont="1" applyFill="1" applyBorder="1" applyAlignment="1">
      <alignment/>
      <protection/>
    </xf>
    <xf numFmtId="0" fontId="0" fillId="0" borderId="0" xfId="34" applyFont="1" applyAlignment="1">
      <alignment wrapText="1"/>
      <protection/>
    </xf>
    <xf numFmtId="0" fontId="0" fillId="0" borderId="0" xfId="34" applyFont="1" applyBorder="1">
      <alignment/>
      <protection/>
    </xf>
    <xf numFmtId="0" fontId="0" fillId="0" borderId="0" xfId="33">
      <alignment/>
      <protection/>
    </xf>
    <xf numFmtId="0" fontId="0" fillId="0" borderId="0" xfId="33" applyAlignment="1">
      <alignment/>
      <protection/>
    </xf>
    <xf numFmtId="0" fontId="0" fillId="0" borderId="0" xfId="33" applyAlignment="1">
      <alignment wrapText="1"/>
      <protection/>
    </xf>
    <xf numFmtId="0" fontId="5" fillId="0" borderId="0" xfId="33" applyFont="1" applyFill="1" applyBorder="1" applyAlignment="1" applyProtection="1">
      <alignment vertical="justify" wrapText="1"/>
      <protection locked="0"/>
    </xf>
    <xf numFmtId="0" fontId="7" fillId="0" borderId="0" xfId="33" applyFont="1" applyBorder="1" applyAlignment="1" applyProtection="1">
      <alignment vertical="center" wrapText="1"/>
      <protection/>
    </xf>
    <xf numFmtId="0" fontId="0" fillId="0" borderId="0" xfId="33" applyFont="1" applyBorder="1" applyAlignment="1">
      <alignment wrapText="1"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wrapText="1"/>
      <protection/>
    </xf>
    <xf numFmtId="0" fontId="5" fillId="33" borderId="0" xfId="33" applyFont="1" applyFill="1" applyBorder="1" applyAlignment="1" applyProtection="1">
      <alignment vertical="justify" wrapText="1"/>
      <protection locked="0"/>
    </xf>
    <xf numFmtId="0" fontId="0" fillId="0" borderId="0" xfId="33" applyFont="1" applyBorder="1" applyAlignment="1">
      <alignment vertical="justify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0" fontId="5" fillId="0" borderId="0" xfId="33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center" wrapText="1"/>
      <protection/>
    </xf>
    <xf numFmtId="0" fontId="6" fillId="0" borderId="0" xfId="33" applyFont="1" applyBorder="1" applyAlignment="1" applyProtection="1">
      <alignment wrapText="1"/>
      <protection locked="0"/>
    </xf>
    <xf numFmtId="0" fontId="5" fillId="0" borderId="0" xfId="33" applyFont="1" applyBorder="1" applyAlignment="1" applyProtection="1">
      <alignment horizontal="center" wrapText="1"/>
      <protection locked="0"/>
    </xf>
    <xf numFmtId="0" fontId="0" fillId="0" borderId="0" xfId="33" applyFont="1" applyFill="1" applyBorder="1" applyAlignment="1">
      <alignment horizontal="center" vertical="center" wrapText="1"/>
      <protection/>
    </xf>
    <xf numFmtId="0" fontId="0" fillId="0" borderId="0" xfId="33" applyFont="1">
      <alignment/>
      <protection/>
    </xf>
    <xf numFmtId="0" fontId="0" fillId="0" borderId="0" xfId="33" applyFont="1" applyBorder="1" applyAlignment="1" applyProtection="1">
      <alignment wrapText="1"/>
      <protection locked="0"/>
    </xf>
    <xf numFmtId="0" fontId="0" fillId="0" borderId="0" xfId="33" applyFont="1" applyBorder="1" applyAlignment="1" applyProtection="1">
      <alignment horizontal="right" wrapText="1"/>
      <protection locked="0"/>
    </xf>
    <xf numFmtId="0" fontId="0" fillId="0" borderId="0" xfId="33" applyFont="1" applyFill="1" applyBorder="1" applyAlignment="1" applyProtection="1">
      <alignment vertical="justify" wrapText="1"/>
      <protection locked="0"/>
    </xf>
    <xf numFmtId="0" fontId="0" fillId="0" borderId="0" xfId="33" applyBorder="1" applyAlignment="1">
      <alignment/>
      <protection/>
    </xf>
    <xf numFmtId="0" fontId="3" fillId="0" borderId="13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0" fillId="0" borderId="15" xfId="34" applyFont="1" applyBorder="1" applyAlignment="1">
      <alignment horizontal="center" vertical="center"/>
      <protection/>
    </xf>
    <xf numFmtId="0" fontId="0" fillId="0" borderId="16" xfId="34" applyFont="1" applyBorder="1" applyAlignment="1" applyProtection="1">
      <alignment horizontal="left" vertical="center" wrapText="1"/>
      <protection locked="0"/>
    </xf>
    <xf numFmtId="0" fontId="0" fillId="0" borderId="17" xfId="34" applyFont="1" applyBorder="1" applyAlignment="1" applyProtection="1">
      <alignment horizontal="left" vertical="center" wrapText="1"/>
      <protection locked="0"/>
    </xf>
    <xf numFmtId="0" fontId="0" fillId="0" borderId="18" xfId="34" applyFont="1" applyBorder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/>
    </xf>
    <xf numFmtId="0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9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67" applyFon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0" xfId="67" applyFont="1" applyBorder="1" applyAlignment="1" applyProtection="1">
      <alignment/>
      <protection/>
    </xf>
    <xf numFmtId="0" fontId="0" fillId="0" borderId="10" xfId="67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0" fontId="20" fillId="0" borderId="0" xfId="67" applyFont="1" applyAlignment="1" applyProtection="1">
      <alignment/>
      <protection/>
    </xf>
    <xf numFmtId="0" fontId="20" fillId="0" borderId="10" xfId="67" applyNumberFormat="1" applyFont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2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0" fillId="0" borderId="10" xfId="67" applyFont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20" fillId="0" borderId="10" xfId="67" applyFont="1" applyBorder="1" applyAlignment="1" applyProtection="1">
      <alignment horizontal="left" vertical="center"/>
      <protection/>
    </xf>
    <xf numFmtId="0" fontId="20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justify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49" fontId="23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10" xfId="67" applyFont="1" applyBorder="1" applyAlignment="1" applyProtection="1">
      <alignment/>
      <protection/>
    </xf>
    <xf numFmtId="0" fontId="0" fillId="0" borderId="10" xfId="0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wrapText="1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63" applyNumberFormat="1" applyFont="1" applyBorder="1" applyAlignment="1">
      <alignment horizontal="left" vertical="center" wrapText="1"/>
    </xf>
    <xf numFmtId="0" fontId="26" fillId="28" borderId="10" xfId="47" applyFont="1" applyBorder="1" applyAlignment="1">
      <alignment horizontal="left" vertical="center" wrapText="1"/>
    </xf>
    <xf numFmtId="0" fontId="26" fillId="28" borderId="19" xfId="47" applyFont="1" applyBorder="1" applyAlignment="1">
      <alignment horizontal="left" vertical="center" wrapText="1"/>
    </xf>
    <xf numFmtId="0" fontId="54" fillId="28" borderId="21" xfId="47" applyBorder="1" applyAlignment="1">
      <alignment horizontal="center" vertical="center" wrapText="1"/>
    </xf>
    <xf numFmtId="0" fontId="28" fillId="3" borderId="22" xfId="16" applyFont="1" applyBorder="1" applyAlignment="1">
      <alignment horizontal="center" vertical="center"/>
    </xf>
    <xf numFmtId="0" fontId="30" fillId="3" borderId="22" xfId="16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6" fillId="34" borderId="24" xfId="47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6" fillId="28" borderId="11" xfId="47" applyFont="1" applyBorder="1" applyAlignment="1">
      <alignment horizontal="left" vertical="center" wrapText="1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34" applyFont="1" applyAlignment="1">
      <alignment horizontal="left" vertical="center" wrapText="1"/>
      <protection/>
    </xf>
    <xf numFmtId="0" fontId="32" fillId="35" borderId="10" xfId="47" applyFont="1" applyFill="1" applyBorder="1" applyAlignment="1">
      <alignment horizontal="left" vertical="center" wrapText="1"/>
    </xf>
    <xf numFmtId="0" fontId="32" fillId="35" borderId="19" xfId="47" applyFont="1" applyFill="1" applyBorder="1" applyAlignment="1">
      <alignment horizontal="left" vertical="center" wrapText="1"/>
    </xf>
    <xf numFmtId="14" fontId="0" fillId="0" borderId="11" xfId="34" applyNumberFormat="1" applyFont="1" applyBorder="1" applyAlignment="1" applyProtection="1">
      <alignment horizontal="left" vertical="center" wrapText="1"/>
      <protection locked="0"/>
    </xf>
    <xf numFmtId="2" fontId="3" fillId="26" borderId="1" xfId="42" applyNumberFormat="1" applyFont="1" applyAlignment="1">
      <alignment horizontal="center" vertical="center" wrapText="1"/>
    </xf>
    <xf numFmtId="3" fontId="54" fillId="28" borderId="21" xfId="47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3" fillId="0" borderId="0" xfId="34" applyFont="1" applyAlignment="1">
      <alignment vertical="center"/>
      <protection/>
    </xf>
    <xf numFmtId="0" fontId="0" fillId="0" borderId="0" xfId="0" applyFont="1" applyAlignment="1">
      <alignment horizontal="left"/>
    </xf>
    <xf numFmtId="2" fontId="0" fillId="0" borderId="29" xfId="34" applyNumberFormat="1" applyFont="1" applyBorder="1" applyAlignment="1">
      <alignment vertical="center"/>
      <protection/>
    </xf>
    <xf numFmtId="2" fontId="0" fillId="0" borderId="29" xfId="34" applyNumberFormat="1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34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1" fontId="25" fillId="28" borderId="21" xfId="47" applyNumberFormat="1" applyFont="1" applyBorder="1" applyAlignment="1">
      <alignment horizontal="center" vertical="center" wrapText="1"/>
    </xf>
    <xf numFmtId="0" fontId="25" fillId="28" borderId="21" xfId="47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26" borderId="10" xfId="42" applyFont="1" applyBorder="1" applyAlignment="1">
      <alignment horizontal="center" vertical="center" wrapText="1"/>
    </xf>
    <xf numFmtId="0" fontId="17" fillId="26" borderId="10" xfId="42" applyFont="1" applyBorder="1" applyAlignment="1" applyProtection="1">
      <alignment horizontal="center" vertical="center"/>
      <protection hidden="1"/>
    </xf>
    <xf numFmtId="0" fontId="3" fillId="26" borderId="10" xfId="42" applyFont="1" applyBorder="1" applyAlignment="1" applyProtection="1">
      <alignment horizontal="center" vertical="center" wrapText="1"/>
      <protection hidden="1"/>
    </xf>
    <xf numFmtId="0" fontId="51" fillId="2" borderId="10" xfId="15" applyBorder="1" applyAlignment="1" applyProtection="1">
      <alignment horizontal="center" vertical="center" wrapText="1"/>
      <protection hidden="1"/>
    </xf>
    <xf numFmtId="0" fontId="3" fillId="26" borderId="10" xfId="42" applyFont="1" applyBorder="1" applyAlignment="1">
      <alignment horizontal="center" wrapText="1"/>
    </xf>
    <xf numFmtId="0" fontId="3" fillId="26" borderId="10" xfId="42" applyFont="1" applyBorder="1" applyAlignment="1" applyProtection="1">
      <alignment horizontal="center" wrapText="1"/>
      <protection locked="0"/>
    </xf>
    <xf numFmtId="0" fontId="51" fillId="2" borderId="10" xfId="15" applyBorder="1" applyAlignment="1">
      <alignment horizontal="center" wrapText="1"/>
    </xf>
    <xf numFmtId="0" fontId="51" fillId="2" borderId="10" xfId="15" applyBorder="1" applyAlignment="1" applyProtection="1">
      <alignment horizontal="center" wrapText="1"/>
      <protection locked="0"/>
    </xf>
    <xf numFmtId="0" fontId="0" fillId="0" borderId="0" xfId="33" applyFont="1" applyBorder="1" applyAlignment="1" applyProtection="1">
      <alignment horizontal="left" wrapText="1"/>
      <protection locked="0"/>
    </xf>
    <xf numFmtId="0" fontId="3" fillId="0" borderId="0" xfId="33" applyFont="1" applyBorder="1" applyAlignment="1" applyProtection="1">
      <alignment horizontal="center" wrapText="1"/>
      <protection locked="0"/>
    </xf>
    <xf numFmtId="0" fontId="0" fillId="26" borderId="10" xfId="42" applyFont="1" applyBorder="1" applyAlignment="1">
      <alignment vertical="center"/>
    </xf>
    <xf numFmtId="49" fontId="0" fillId="26" borderId="10" xfId="42" applyNumberFormat="1" applyFont="1" applyBorder="1" applyAlignment="1">
      <alignment horizontal="left" vertical="center"/>
    </xf>
    <xf numFmtId="0" fontId="35" fillId="3" borderId="21" xfId="16" applyFont="1" applyBorder="1" applyAlignment="1">
      <alignment horizontal="center" vertical="center" wrapText="1"/>
    </xf>
    <xf numFmtId="0" fontId="28" fillId="3" borderId="22" xfId="16" applyFont="1" applyBorder="1" applyAlignment="1">
      <alignment horizontal="center" vertical="center" wrapText="1"/>
    </xf>
    <xf numFmtId="2" fontId="0" fillId="35" borderId="11" xfId="34" applyNumberFormat="1" applyFont="1" applyFill="1" applyBorder="1" applyAlignment="1" applyProtection="1">
      <alignment horizontal="center" vertical="center" wrapText="1"/>
      <protection/>
    </xf>
    <xf numFmtId="4" fontId="0" fillId="35" borderId="29" xfId="34" applyNumberFormat="1" applyFont="1" applyFill="1" applyBorder="1" applyAlignment="1" applyProtection="1">
      <alignment horizontal="center" vertical="center" wrapText="1"/>
      <protection/>
    </xf>
    <xf numFmtId="173" fontId="0" fillId="0" borderId="11" xfId="34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34" applyNumberFormat="1" applyFont="1" applyFill="1" applyBorder="1" applyAlignment="1" applyProtection="1">
      <alignment horizontal="center" vertical="center" wrapText="1"/>
      <protection locked="0"/>
    </xf>
    <xf numFmtId="172" fontId="0" fillId="0" borderId="29" xfId="34" applyNumberFormat="1" applyFont="1" applyFill="1" applyBorder="1" applyAlignment="1" applyProtection="1">
      <alignment horizontal="center" vertical="center" wrapText="1"/>
      <protection locked="0"/>
    </xf>
    <xf numFmtId="3" fontId="0" fillId="0" borderId="29" xfId="34" applyNumberFormat="1" applyFont="1" applyFill="1" applyBorder="1" applyAlignment="1" applyProtection="1">
      <alignment horizontal="center" vertical="center"/>
      <protection locked="0"/>
    </xf>
    <xf numFmtId="175" fontId="0" fillId="35" borderId="11" xfId="34" applyNumberFormat="1" applyFont="1" applyFill="1" applyBorder="1" applyAlignment="1" applyProtection="1">
      <alignment horizontal="center" vertical="center" wrapText="1"/>
      <protection/>
    </xf>
    <xf numFmtId="173" fontId="0" fillId="35" borderId="29" xfId="34" applyNumberFormat="1" applyFont="1" applyFill="1" applyBorder="1" applyAlignment="1" applyProtection="1">
      <alignment horizontal="center" vertical="center" wrapText="1"/>
      <protection/>
    </xf>
    <xf numFmtId="0" fontId="25" fillId="28" borderId="21" xfId="47" applyFont="1" applyBorder="1" applyAlignment="1">
      <alignment horizontal="center" vertical="center" wrapText="1"/>
    </xf>
    <xf numFmtId="4" fontId="0" fillId="0" borderId="29" xfId="34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54" fillId="28" borderId="10" xfId="47" applyBorder="1" applyAlignment="1">
      <alignment horizontal="center" vertical="center" wrapText="1"/>
    </xf>
    <xf numFmtId="0" fontId="54" fillId="28" borderId="10" xfId="47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8" fillId="2" borderId="10" xfId="67" applyFill="1" applyBorder="1" applyAlignment="1" applyProtection="1">
      <alignment horizontal="center" wrapText="1"/>
      <protection/>
    </xf>
    <xf numFmtId="0" fontId="0" fillId="0" borderId="26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51" fillId="2" borderId="10" xfId="15" applyBorder="1" applyAlignment="1">
      <alignment horizontal="center" wrapText="1"/>
    </xf>
    <xf numFmtId="0" fontId="16" fillId="0" borderId="0" xfId="33" applyFont="1" applyBorder="1" applyAlignment="1" applyProtection="1">
      <alignment horizontal="center" vertical="center" wrapText="1"/>
      <protection/>
    </xf>
    <xf numFmtId="0" fontId="3" fillId="0" borderId="0" xfId="33" applyFont="1" applyBorder="1" applyAlignment="1" applyProtection="1">
      <alignment horizontal="center" wrapText="1"/>
      <protection/>
    </xf>
    <xf numFmtId="0" fontId="54" fillId="28" borderId="10" xfId="47" applyBorder="1" applyAlignment="1">
      <alignment horizontal="center" wrapText="1"/>
    </xf>
    <xf numFmtId="0" fontId="29" fillId="3" borderId="24" xfId="16" applyFont="1" applyBorder="1" applyAlignment="1">
      <alignment horizontal="center" vertical="center" wrapText="1"/>
    </xf>
    <xf numFmtId="0" fontId="29" fillId="3" borderId="25" xfId="16" applyFont="1" applyBorder="1" applyAlignment="1">
      <alignment horizontal="center" vertical="center" wrapText="1"/>
    </xf>
    <xf numFmtId="0" fontId="29" fillId="3" borderId="30" xfId="16" applyFont="1" applyBorder="1" applyAlignment="1">
      <alignment horizontal="center" vertical="center" wrapText="1"/>
    </xf>
    <xf numFmtId="0" fontId="29" fillId="3" borderId="31" xfId="16" applyFont="1" applyBorder="1" applyAlignment="1">
      <alignment horizontal="center" vertical="center" wrapText="1"/>
    </xf>
    <xf numFmtId="0" fontId="3" fillId="26" borderId="10" xfId="42" applyFont="1" applyBorder="1" applyAlignment="1">
      <alignment horizontal="center" wrapText="1"/>
    </xf>
    <xf numFmtId="0" fontId="54" fillId="28" borderId="10" xfId="47" applyBorder="1" applyAlignment="1">
      <alignment horizontal="center" vertical="center" wrapText="1"/>
    </xf>
    <xf numFmtId="0" fontId="3" fillId="26" borderId="1" xfId="42" applyFont="1" applyAlignment="1">
      <alignment horizontal="center" vertical="center" wrapText="1"/>
    </xf>
    <xf numFmtId="2" fontId="3" fillId="26" borderId="32" xfId="42" applyNumberFormat="1" applyFont="1" applyBorder="1" applyAlignment="1">
      <alignment horizontal="center" vertical="center" wrapText="1"/>
    </xf>
    <xf numFmtId="2" fontId="3" fillId="26" borderId="33" xfId="42" applyNumberFormat="1" applyFont="1" applyBorder="1" applyAlignment="1">
      <alignment horizontal="center" vertical="center" wrapText="1"/>
    </xf>
    <xf numFmtId="2" fontId="3" fillId="26" borderId="34" xfId="42" applyNumberFormat="1" applyFont="1" applyBorder="1" applyAlignment="1">
      <alignment horizontal="center" vertical="center" wrapText="1"/>
    </xf>
    <xf numFmtId="2" fontId="3" fillId="26" borderId="35" xfId="42" applyNumberFormat="1" applyFont="1" applyBorder="1" applyAlignment="1">
      <alignment horizontal="center" vertical="center" wrapText="1"/>
    </xf>
    <xf numFmtId="2" fontId="3" fillId="26" borderId="1" xfId="42" applyNumberFormat="1" applyFont="1" applyAlignment="1">
      <alignment horizontal="center" vertical="center" wrapText="1"/>
    </xf>
    <xf numFmtId="0" fontId="3" fillId="0" borderId="0" xfId="34" applyFont="1" applyAlignment="1">
      <alignment horizontal="left"/>
      <protection/>
    </xf>
    <xf numFmtId="0" fontId="0" fillId="26" borderId="1" xfId="42" applyFont="1" applyAlignment="1">
      <alignment/>
    </xf>
    <xf numFmtId="0" fontId="3" fillId="26" borderId="1" xfId="42" applyFont="1" applyAlignment="1">
      <alignment horizontal="center" vertical="center"/>
    </xf>
    <xf numFmtId="0" fontId="30" fillId="3" borderId="0" xfId="16" applyFont="1" applyBorder="1" applyAlignment="1">
      <alignment horizontal="center" vertical="center" wrapText="1"/>
    </xf>
    <xf numFmtId="0" fontId="33" fillId="3" borderId="36" xfId="16" applyFont="1" applyBorder="1" applyAlignment="1" applyProtection="1">
      <alignment horizontal="center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0" fillId="0" borderId="0" xfId="34" applyFont="1" applyBorder="1" applyAlignment="1">
      <alignment horizontal="left" vertical="center" wrapText="1"/>
      <protection/>
    </xf>
    <xf numFmtId="0" fontId="12" fillId="0" borderId="0" xfId="34" applyFont="1" applyAlignment="1" applyProtection="1">
      <alignment horizontal="left" vertical="center"/>
      <protection/>
    </xf>
    <xf numFmtId="0" fontId="3" fillId="0" borderId="37" xfId="34" applyFont="1" applyBorder="1" applyAlignment="1">
      <alignment horizontal="left" vertical="center"/>
      <protection/>
    </xf>
    <xf numFmtId="0" fontId="3" fillId="0" borderId="38" xfId="34" applyFont="1" applyBorder="1" applyAlignment="1">
      <alignment horizontal="left" vertical="center"/>
      <protection/>
    </xf>
    <xf numFmtId="0" fontId="3" fillId="0" borderId="39" xfId="34" applyFont="1" applyBorder="1" applyAlignment="1">
      <alignment horizontal="left" vertical="center"/>
      <protection/>
    </xf>
    <xf numFmtId="0" fontId="3" fillId="0" borderId="0" xfId="0" applyFont="1" applyAlignment="1">
      <alignment horizontal="left" wrapText="1"/>
    </xf>
    <xf numFmtId="0" fontId="28" fillId="3" borderId="21" xfId="16" applyFont="1" applyBorder="1" applyAlignment="1">
      <alignment horizontal="center" vertical="center" wrapText="1"/>
    </xf>
    <xf numFmtId="0" fontId="28" fillId="3" borderId="22" xfId="16" applyFont="1" applyBorder="1" applyAlignment="1">
      <alignment horizontal="center" vertical="center" wrapText="1"/>
    </xf>
    <xf numFmtId="0" fontId="25" fillId="26" borderId="10" xfId="42" applyFont="1" applyBorder="1" applyAlignment="1">
      <alignment horizontal="left" vertical="top" wrapText="1"/>
    </xf>
    <xf numFmtId="0" fontId="28" fillId="3" borderId="21" xfId="16" applyFont="1" applyBorder="1" applyAlignment="1">
      <alignment horizontal="center" vertical="center"/>
    </xf>
    <xf numFmtId="0" fontId="28" fillId="3" borderId="22" xfId="16" applyFont="1" applyBorder="1" applyAlignment="1">
      <alignment horizontal="center" vertical="center"/>
    </xf>
    <xf numFmtId="0" fontId="25" fillId="28" borderId="10" xfId="47" applyFont="1" applyBorder="1" applyAlignment="1">
      <alignment horizontal="left" vertical="top" wrapText="1"/>
    </xf>
    <xf numFmtId="0" fontId="54" fillId="28" borderId="10" xfId="47" applyBorder="1" applyAlignment="1">
      <alignment horizontal="left" vertical="top" wrapText="1"/>
    </xf>
    <xf numFmtId="0" fontId="27" fillId="26" borderId="24" xfId="42" applyFont="1" applyBorder="1" applyAlignment="1">
      <alignment horizontal="left" vertical="center" wrapText="1"/>
    </xf>
    <xf numFmtId="0" fontId="27" fillId="26" borderId="23" xfId="42" applyFont="1" applyBorder="1" applyAlignment="1">
      <alignment horizontal="left" vertical="center" wrapText="1"/>
    </xf>
    <xf numFmtId="0" fontId="27" fillId="26" borderId="25" xfId="42" applyFont="1" applyBorder="1" applyAlignment="1">
      <alignment horizontal="left" vertical="center" wrapText="1"/>
    </xf>
    <xf numFmtId="0" fontId="27" fillId="26" borderId="30" xfId="42" applyFont="1" applyBorder="1" applyAlignment="1">
      <alignment horizontal="left" vertical="center" wrapText="1"/>
    </xf>
    <xf numFmtId="0" fontId="27" fillId="26" borderId="40" xfId="42" applyFont="1" applyBorder="1" applyAlignment="1">
      <alignment horizontal="left" vertical="center" wrapText="1"/>
    </xf>
    <xf numFmtId="0" fontId="27" fillId="26" borderId="31" xfId="42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8" fillId="3" borderId="40" xfId="16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74" fontId="0" fillId="34" borderId="26" xfId="0" applyNumberFormat="1" applyFont="1" applyFill="1" applyBorder="1" applyAlignment="1">
      <alignment horizontal="left"/>
    </xf>
    <xf numFmtId="174" fontId="0" fillId="34" borderId="27" xfId="0" applyNumberFormat="1" applyFill="1" applyBorder="1" applyAlignment="1">
      <alignment horizontal="left"/>
    </xf>
    <xf numFmtId="174" fontId="0" fillId="34" borderId="28" xfId="0" applyNumberFormat="1" applyFill="1" applyBorder="1" applyAlignment="1">
      <alignment horizontal="left"/>
    </xf>
    <xf numFmtId="174" fontId="0" fillId="34" borderId="26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6" fillId="37" borderId="26" xfId="47" applyFont="1" applyFill="1" applyBorder="1" applyAlignment="1">
      <alignment horizontal="center" vertical="center" wrapText="1"/>
    </xf>
    <xf numFmtId="0" fontId="26" fillId="37" borderId="27" xfId="47" applyFont="1" applyFill="1" applyBorder="1" applyAlignment="1">
      <alignment horizontal="center" vertical="center" wrapText="1"/>
    </xf>
    <xf numFmtId="0" fontId="26" fillId="37" borderId="28" xfId="47" applyFont="1" applyFill="1" applyBorder="1" applyAlignment="1">
      <alignment horizontal="center" vertical="center" wrapText="1"/>
    </xf>
    <xf numFmtId="0" fontId="28" fillId="3" borderId="0" xfId="16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30" fillId="38" borderId="0" xfId="0" applyFont="1" applyFill="1" applyAlignment="1">
      <alignment horizontal="center" wrapText="1"/>
    </xf>
    <xf numFmtId="0" fontId="3" fillId="39" borderId="26" xfId="0" applyFont="1" applyFill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Бележка 2" xfId="43"/>
    <cellStyle name="Currency" xfId="44"/>
    <cellStyle name="Currency [0]" xfId="45"/>
    <cellStyle name="Вход" xfId="46"/>
    <cellStyle name="Добър" xfId="47"/>
    <cellStyle name="Заглавие" xfId="48"/>
    <cellStyle name="Заглавие 1" xfId="49"/>
    <cellStyle name="Заглавие 2" xfId="50"/>
    <cellStyle name="Заглавие 3" xfId="51"/>
    <cellStyle name="Заглавие 4" xfId="52"/>
    <cellStyle name="Comma" xfId="53"/>
    <cellStyle name="Comma [0]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Followed Hyperlink" xfId="62"/>
    <cellStyle name="Percent" xfId="63"/>
    <cellStyle name="Процент 2" xfId="64"/>
    <cellStyle name="Свързана клетка" xfId="65"/>
    <cellStyle name="Сума" xfId="66"/>
    <cellStyle name="Hyperlink" xfId="6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NTodorova\Local%20Settings\Temporary%20Internet%20Files\Content.IE5\RNHUTDRQ\FORMA_N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IPelov\Local%20Settings\Temporary%20Internet%20Files\Content.IE5\GP42RSC4\Otchet_Planove_Sgradi_P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Fikov.SEEA\Local%20Settings\Temporary%20Internet%20Files\Content.IE5\VCV601JW\Otchet_planove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LMateva\Local%20Settings\Temporary%20Internet%20Files\Content.IE5\AKSAOEPA\Otchet_planove_new%20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IPelov\Local%20Settings\Temporary%20Internet%20Files\Content.IE5\GP42RSC4\02.01.2013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мерки ВИЕ"/>
      <sheetName val="потребление БГ"/>
      <sheetName val="анализи"/>
      <sheetName val="мерки за насърчаване"/>
      <sheetName val="Data"/>
      <sheetName val="Sheet1"/>
      <sheetName val="Sheet2"/>
    </sheetNames>
    <sheetDataSet>
      <sheetData sheetId="5">
        <row r="2">
          <cell r="A2" t="str">
            <v>Държавна</v>
          </cell>
          <cell r="C2" t="str">
            <v>Вятърна </v>
          </cell>
        </row>
        <row r="3">
          <cell r="A3" t="str">
            <v>Общинска</v>
          </cell>
          <cell r="C3" t="str">
            <v>Слънчева</v>
          </cell>
        </row>
        <row r="4">
          <cell r="A4" t="str">
            <v>Частна</v>
          </cell>
          <cell r="C4" t="str">
            <v>Водноелектрическа</v>
          </cell>
        </row>
        <row r="5">
          <cell r="A5" t="str">
            <v>Смесена</v>
          </cell>
          <cell r="C5" t="str">
            <v>Биомаса</v>
          </cell>
        </row>
        <row r="6">
          <cell r="C6" t="str">
            <v>Аеротермална </v>
          </cell>
        </row>
        <row r="7">
          <cell r="C7" t="str">
            <v>Геотермална</v>
          </cell>
        </row>
        <row r="8">
          <cell r="C8" t="str">
            <v>Хидротермална </v>
          </cell>
        </row>
        <row r="9">
          <cell r="C9" t="str">
            <v>Сметищен газ</v>
          </cell>
        </row>
        <row r="10">
          <cell r="C10" t="str">
            <v>Газ от отпадни води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dimova581958@abv.b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etos@infotel.bg" TargetMode="External" /><Relationship Id="rId2" Type="http://schemas.openxmlformats.org/officeDocument/2006/relationships/hyperlink" Target="mailto:mayor@burgas.bg" TargetMode="External" /><Relationship Id="rId3" Type="http://schemas.openxmlformats.org/officeDocument/2006/relationships/hyperlink" Target="mailto:obshtina@kameno.bg" TargetMode="External" /><Relationship Id="rId4" Type="http://schemas.openxmlformats.org/officeDocument/2006/relationships/hyperlink" Target="mailto:karnobat@mail.bg" TargetMode="External" /><Relationship Id="rId5" Type="http://schemas.openxmlformats.org/officeDocument/2006/relationships/hyperlink" Target="mailto:mt_kmet@mail.bg" TargetMode="External" /><Relationship Id="rId6" Type="http://schemas.openxmlformats.org/officeDocument/2006/relationships/hyperlink" Target="mailto:press@nesebar.bg" TargetMode="External" /><Relationship Id="rId7" Type="http://schemas.openxmlformats.org/officeDocument/2006/relationships/hyperlink" Target="mailto:mayor@pomorie.org" TargetMode="External" /><Relationship Id="rId8" Type="http://schemas.openxmlformats.org/officeDocument/2006/relationships/hyperlink" Target="mailto:obschtina_primorsko@mail.bg" TargetMode="External" /><Relationship Id="rId9" Type="http://schemas.openxmlformats.org/officeDocument/2006/relationships/hyperlink" Target="mailto:obstina_ruen@mail.bg" TargetMode="External" /><Relationship Id="rId10" Type="http://schemas.openxmlformats.org/officeDocument/2006/relationships/hyperlink" Target="mailto:obshtina_sozopol@abv.bg" TargetMode="External" /><Relationship Id="rId11" Type="http://schemas.openxmlformats.org/officeDocument/2006/relationships/hyperlink" Target="mailto:obshtinasredets@mail.bg" TargetMode="External" /><Relationship Id="rId12" Type="http://schemas.openxmlformats.org/officeDocument/2006/relationships/hyperlink" Target="mailto:kmetsungurlare@abv.bg" TargetMode="External" /><Relationship Id="rId13" Type="http://schemas.openxmlformats.org/officeDocument/2006/relationships/hyperlink" Target="mailto:kmet@city.starazagora.net" TargetMode="External" /><Relationship Id="rId14" Type="http://schemas.openxmlformats.org/officeDocument/2006/relationships/hyperlink" Target="mailto:mayor@kazanlak.bg" TargetMode="External" /><Relationship Id="rId15" Type="http://schemas.openxmlformats.org/officeDocument/2006/relationships/hyperlink" Target="mailto:obshtina@radnevo.net" TargetMode="External" /><Relationship Id="rId16" Type="http://schemas.openxmlformats.org/officeDocument/2006/relationships/hyperlink" Target="mailto:mayor_pb@mail.bg" TargetMode="External" /><Relationship Id="rId17" Type="http://schemas.openxmlformats.org/officeDocument/2006/relationships/hyperlink" Target="mailto:ob_maglizh@mail.bg" TargetMode="External" /><Relationship Id="rId18" Type="http://schemas.openxmlformats.org/officeDocument/2006/relationships/hyperlink" Target="mailto:gurkovo_obs@abv.bg" TargetMode="External" /><Relationship Id="rId19" Type="http://schemas.openxmlformats.org/officeDocument/2006/relationships/hyperlink" Target="mailto:obnikolaevo@mail.bg" TargetMode="External" /><Relationship Id="rId20" Type="http://schemas.openxmlformats.org/officeDocument/2006/relationships/hyperlink" Target="mailto:opan@mail.bg" TargetMode="External" /><Relationship Id="rId21" Type="http://schemas.openxmlformats.org/officeDocument/2006/relationships/hyperlink" Target="mailto:obabansko@dir.bg" TargetMode="External" /><Relationship Id="rId22" Type="http://schemas.openxmlformats.org/officeDocument/2006/relationships/hyperlink" Target="mailto:oba@gocenet.net" TargetMode="External" /><Relationship Id="rId23" Type="http://schemas.openxmlformats.org/officeDocument/2006/relationships/hyperlink" Target="mailto:obs_garmen@bitex.bg" TargetMode="External" /><Relationship Id="rId24" Type="http://schemas.openxmlformats.org/officeDocument/2006/relationships/hyperlink" Target="mailto:obstina_kresna@abv.bg" TargetMode="External" /><Relationship Id="rId25" Type="http://schemas.openxmlformats.org/officeDocument/2006/relationships/hyperlink" Target="mailto:oa_petrich@mbox.contact.bg" TargetMode="External" /><Relationship Id="rId26" Type="http://schemas.openxmlformats.org/officeDocument/2006/relationships/hyperlink" Target="mailto:ob_razlog@bcmesta.bg" TargetMode="External" /><Relationship Id="rId27" Type="http://schemas.openxmlformats.org/officeDocument/2006/relationships/hyperlink" Target="mailto:oba_sandanski@abv.bg" TargetMode="External" /><Relationship Id="rId28" Type="http://schemas.openxmlformats.org/officeDocument/2006/relationships/hyperlink" Target="mailto:satovchabl@abv.bg" TargetMode="External" /><Relationship Id="rId29" Type="http://schemas.openxmlformats.org/officeDocument/2006/relationships/hyperlink" Target="mailto:simitly@mail.bg" TargetMode="External" /><Relationship Id="rId30" Type="http://schemas.openxmlformats.org/officeDocument/2006/relationships/hyperlink" Target="mailto:strumyani_oba@yahoo.com" TargetMode="External" /><Relationship Id="rId31" Type="http://schemas.openxmlformats.org/officeDocument/2006/relationships/hyperlink" Target="mailto:obst_boboshevo@mail.bg" TargetMode="External" /><Relationship Id="rId32" Type="http://schemas.openxmlformats.org/officeDocument/2006/relationships/hyperlink" Target="mailto:obst_kocherinovo@mail.bg" TargetMode="External" /><Relationship Id="rId33" Type="http://schemas.openxmlformats.org/officeDocument/2006/relationships/hyperlink" Target="mailto:municipality_rila@abv.bg" TargetMode="External" /><Relationship Id="rId34" Type="http://schemas.openxmlformats.org/officeDocument/2006/relationships/hyperlink" Target="mailto:obshtina_treklyano@abv.bg" TargetMode="External" /><Relationship Id="rId35" Type="http://schemas.openxmlformats.org/officeDocument/2006/relationships/hyperlink" Target="mailto:obshtina@bobovdol.eu" TargetMode="External" /><Relationship Id="rId36" Type="http://schemas.openxmlformats.org/officeDocument/2006/relationships/hyperlink" Target="mailto:obshtina@kustendil.bg" TargetMode="External" /><Relationship Id="rId37" Type="http://schemas.openxmlformats.org/officeDocument/2006/relationships/hyperlink" Target="mailto:obstinanevestino@abv.bg" TargetMode="External" /><Relationship Id="rId38" Type="http://schemas.openxmlformats.org/officeDocument/2006/relationships/hyperlink" Target="mailto:obshtina@pernik.bg" TargetMode="External" /><Relationship Id="rId39" Type="http://schemas.openxmlformats.org/officeDocument/2006/relationships/hyperlink" Target="mailto:obshtina_tran@mail.bg" TargetMode="External" /><Relationship Id="rId40" Type="http://schemas.openxmlformats.org/officeDocument/2006/relationships/hyperlink" Target="mailto:obshtinaradomir@abv.bg" TargetMode="External" /><Relationship Id="rId41" Type="http://schemas.openxmlformats.org/officeDocument/2006/relationships/hyperlink" Target="mailto:obshtina_breznik@abv.bg" TargetMode="External" /><Relationship Id="rId42" Type="http://schemas.openxmlformats.org/officeDocument/2006/relationships/hyperlink" Target="mailto:obshtina_zemen@abv.bg" TargetMode="External" /><Relationship Id="rId43" Type="http://schemas.openxmlformats.org/officeDocument/2006/relationships/hyperlink" Target="mailto:obanton@abv.bg" TargetMode="External" /><Relationship Id="rId44" Type="http://schemas.openxmlformats.org/officeDocument/2006/relationships/hyperlink" Target="mailto:bojurob@mail.bg" TargetMode="External" /><Relationship Id="rId45" Type="http://schemas.openxmlformats.org/officeDocument/2006/relationships/hyperlink" Target="mailto:admin@botevgrad.org" TargetMode="External" /><Relationship Id="rId46" Type="http://schemas.openxmlformats.org/officeDocument/2006/relationships/hyperlink" Target="mailto:obchavdar@abv.bg" TargetMode="External" /><Relationship Id="rId47" Type="http://schemas.openxmlformats.org/officeDocument/2006/relationships/hyperlink" Target="mailto:obshtinadb@abv.bg" TargetMode="External" /><Relationship Id="rId48" Type="http://schemas.openxmlformats.org/officeDocument/2006/relationships/hyperlink" Target="mailto:kmet_elinpelin@abv.bg" TargetMode="External" /><Relationship Id="rId49" Type="http://schemas.openxmlformats.org/officeDocument/2006/relationships/hyperlink" Target="mailto:obstina@etropolebg.com" TargetMode="External" /><Relationship Id="rId50" Type="http://schemas.openxmlformats.org/officeDocument/2006/relationships/hyperlink" Target="mailto:obshtina_godech@abv.bg" TargetMode="External" /><Relationship Id="rId51" Type="http://schemas.openxmlformats.org/officeDocument/2006/relationships/hyperlink" Target="mailto:obshtina_ihtiman@mail.bg" TargetMode="External" /><Relationship Id="rId52" Type="http://schemas.openxmlformats.org/officeDocument/2006/relationships/hyperlink" Target="mailto:obshtina@kbrod.net" TargetMode="External" /><Relationship Id="rId53" Type="http://schemas.openxmlformats.org/officeDocument/2006/relationships/hyperlink" Target="mailto:webmaster@mirkovo.bg" TargetMode="External" /><Relationship Id="rId54" Type="http://schemas.openxmlformats.org/officeDocument/2006/relationships/hyperlink" Target="mailto:obstina@pirdop.bg" TargetMode="External" /><Relationship Id="rId55" Type="http://schemas.openxmlformats.org/officeDocument/2006/relationships/hyperlink" Target="mailto:samokov@samokov.bg" TargetMode="External" /><Relationship Id="rId56" Type="http://schemas.openxmlformats.org/officeDocument/2006/relationships/hyperlink" Target="mailto:obs.slivnica@abv.bg" TargetMode="External" /><Relationship Id="rId57" Type="http://schemas.openxmlformats.org/officeDocument/2006/relationships/hyperlink" Target="mailto:kmet@svoge.bg" TargetMode="External" /><Relationship Id="rId58" Type="http://schemas.openxmlformats.org/officeDocument/2006/relationships/hyperlink" Target="mailto:ob_zlatica@mail.bg" TargetMode="External" /><Relationship Id="rId59" Type="http://schemas.openxmlformats.org/officeDocument/2006/relationships/hyperlink" Target="mailto:admin_dupnitsa@dupnitsa.bg" TargetMode="External" /><Relationship Id="rId60" Type="http://schemas.openxmlformats.org/officeDocument/2006/relationships/hyperlink" Target="mailto:oba_kovachevtsi@abv.bg" TargetMode="External" /><Relationship Id="rId61" Type="http://schemas.openxmlformats.org/officeDocument/2006/relationships/hyperlink" Target="mailto:obkotel@vip.bg" TargetMode="External" /><Relationship Id="rId62" Type="http://schemas.openxmlformats.org/officeDocument/2006/relationships/hyperlink" Target="mailto:obshtina@nova-zagora.org" TargetMode="External" /><Relationship Id="rId63" Type="http://schemas.openxmlformats.org/officeDocument/2006/relationships/hyperlink" Target="mailto:obstina@sliven.bg" TargetMode="External" /><Relationship Id="rId64" Type="http://schemas.openxmlformats.org/officeDocument/2006/relationships/hyperlink" Target="mailto:ardino@abv.bg" TargetMode="External" /><Relationship Id="rId65" Type="http://schemas.openxmlformats.org/officeDocument/2006/relationships/hyperlink" Target="mailto:kmet_dj@abv.bg" TargetMode="External" /><Relationship Id="rId66" Type="http://schemas.openxmlformats.org/officeDocument/2006/relationships/hyperlink" Target="mailto:oba_kirkovo@kv.link.bg" TargetMode="External" /><Relationship Id="rId67" Type="http://schemas.openxmlformats.org/officeDocument/2006/relationships/hyperlink" Target="mailto:kmet@haskovo.bg" TargetMode="External" /><Relationship Id="rId68" Type="http://schemas.openxmlformats.org/officeDocument/2006/relationships/hyperlink" Target="mailto:obshtina@dimitrovgrad.bg" TargetMode="External" /><Relationship Id="rId69" Type="http://schemas.openxmlformats.org/officeDocument/2006/relationships/hyperlink" Target="mailto:oba_ivaylovgrad@abv.bg" TargetMode="External" /><Relationship Id="rId70" Type="http://schemas.openxmlformats.org/officeDocument/2006/relationships/hyperlink" Target="mailto:oba@lyubimets.org" TargetMode="External" /><Relationship Id="rId71" Type="http://schemas.openxmlformats.org/officeDocument/2006/relationships/hyperlink" Target="mailto:madjarovo@abv.bg" TargetMode="External" /><Relationship Id="rId72" Type="http://schemas.openxmlformats.org/officeDocument/2006/relationships/hyperlink" Target="mailto:kmet@svilengrad.bg" TargetMode="External" /><Relationship Id="rId73" Type="http://schemas.openxmlformats.org/officeDocument/2006/relationships/hyperlink" Target="mailto:info@simeonovgrad.com" TargetMode="External" /><Relationship Id="rId74" Type="http://schemas.openxmlformats.org/officeDocument/2006/relationships/hyperlink" Target="mailto:devin@unacs.bg" TargetMode="External" /><Relationship Id="rId75" Type="http://schemas.openxmlformats.org/officeDocument/2006/relationships/hyperlink" Target="mailto:ObA-zlatograd@zlatograd.bg" TargetMode="External" /><Relationship Id="rId76" Type="http://schemas.openxmlformats.org/officeDocument/2006/relationships/hyperlink" Target="mailto:madan@unacs.bg" TargetMode="External" /><Relationship Id="rId77" Type="http://schemas.openxmlformats.org/officeDocument/2006/relationships/hyperlink" Target="mailto:oba_nedelino@abv.bg" TargetMode="External" /><Relationship Id="rId78" Type="http://schemas.openxmlformats.org/officeDocument/2006/relationships/hyperlink" Target="mailto:obrud@abv.bg;ob_rud@yahoo.co.uk" TargetMode="External" /><Relationship Id="rId79" Type="http://schemas.openxmlformats.org/officeDocument/2006/relationships/hyperlink" Target="mailto:mail@chepelare.bg" TargetMode="External" /><Relationship Id="rId80" Type="http://schemas.openxmlformats.org/officeDocument/2006/relationships/hyperlink" Target="mailto:obshtina_smolyan@abv.bg" TargetMode="External" /><Relationship Id="rId81" Type="http://schemas.openxmlformats.org/officeDocument/2006/relationships/hyperlink" Target="mailto:obstina@assenovgrad.com" TargetMode="External" /><Relationship Id="rId82" Type="http://schemas.openxmlformats.org/officeDocument/2006/relationships/hyperlink" Target="mailto:kaloianovo@mail-bg.com" TargetMode="External" /><Relationship Id="rId83" Type="http://schemas.openxmlformats.org/officeDocument/2006/relationships/hyperlink" Target="mailto:karlovo@mail.bg" TargetMode="External" /><Relationship Id="rId84" Type="http://schemas.openxmlformats.org/officeDocument/2006/relationships/hyperlink" Target="mailto:kmet_krichim@abv.bg" TargetMode="External" /><Relationship Id="rId85" Type="http://schemas.openxmlformats.org/officeDocument/2006/relationships/hyperlink" Target="mailto:kmet@kuklen.org" TargetMode="External" /><Relationship Id="rId86" Type="http://schemas.openxmlformats.org/officeDocument/2006/relationships/hyperlink" Target="mailto:obshtinalaki@abv.bg" TargetMode="External" /><Relationship Id="rId87" Type="http://schemas.openxmlformats.org/officeDocument/2006/relationships/hyperlink" Target="mailto:municipality_rodopi@abv.bg" TargetMode="External" /><Relationship Id="rId88" Type="http://schemas.openxmlformats.org/officeDocument/2006/relationships/hyperlink" Target="mailto:obsadowo@abv.bg" TargetMode="External" /><Relationship Id="rId89" Type="http://schemas.openxmlformats.org/officeDocument/2006/relationships/hyperlink" Target="mailto:lichev_ves@sopot-municipality.com" TargetMode="External" /><Relationship Id="rId90" Type="http://schemas.openxmlformats.org/officeDocument/2006/relationships/hyperlink" Target="mailto:obhisar@hisar.bg" TargetMode="External" /><Relationship Id="rId91" Type="http://schemas.openxmlformats.org/officeDocument/2006/relationships/hyperlink" Target="mailto:oba_saedinenie@abv.bg" TargetMode="External" /><Relationship Id="rId92" Type="http://schemas.openxmlformats.org/officeDocument/2006/relationships/hyperlink" Target="mailto:secretary@pazardjik.bg" TargetMode="External" /><Relationship Id="rId93" Type="http://schemas.openxmlformats.org/officeDocument/2006/relationships/hyperlink" Target="mailto:mayorvt@vt.bia-bg.com" TargetMode="External" /><Relationship Id="rId94" Type="http://schemas.openxmlformats.org/officeDocument/2006/relationships/hyperlink" Target="mailto:obshtina@g-oryahovica.org" TargetMode="External" /><Relationship Id="rId95" Type="http://schemas.openxmlformats.org/officeDocument/2006/relationships/hyperlink" Target="mailto:mail@elena.bg" TargetMode="External" /><Relationship Id="rId96" Type="http://schemas.openxmlformats.org/officeDocument/2006/relationships/hyperlink" Target="mailto:mail@zlataritsa.netob_zlatarica@mail.bg" TargetMode="External" /><Relationship Id="rId97" Type="http://schemas.openxmlformats.org/officeDocument/2006/relationships/hyperlink" Target="mailto:obshtina@pavlikeni.bg" TargetMode="External" /><Relationship Id="rId98" Type="http://schemas.openxmlformats.org/officeDocument/2006/relationships/hyperlink" Target="mailto:obshtina_pt@hotmail.com" TargetMode="External" /><Relationship Id="rId99" Type="http://schemas.openxmlformats.org/officeDocument/2006/relationships/hyperlink" Target="mailto:obshtinskisavet@abv.bg" TargetMode="External" /><Relationship Id="rId100" Type="http://schemas.openxmlformats.org/officeDocument/2006/relationships/hyperlink" Target="mailto:postmaster@strazhitsa.e-gov.bg" TargetMode="External" /><Relationship Id="rId101" Type="http://schemas.openxmlformats.org/officeDocument/2006/relationships/hyperlink" Target="mailto:obsuhindol@abv.bg" TargetMode="External" /><Relationship Id="rId102" Type="http://schemas.openxmlformats.org/officeDocument/2006/relationships/hyperlink" Target="mailto:mayor@pleven.bg" TargetMode="External" /><Relationship Id="rId103" Type="http://schemas.openxmlformats.org/officeDocument/2006/relationships/hyperlink" Target="mailto:obshtina_gulianci@mail.bg" TargetMode="External" /><Relationship Id="rId104" Type="http://schemas.openxmlformats.org/officeDocument/2006/relationships/hyperlink" Target="mailto:mun_dabnik@mail.bg" TargetMode="External" /><Relationship Id="rId105" Type="http://schemas.openxmlformats.org/officeDocument/2006/relationships/hyperlink" Target="mailto:obshtina@dolnamitropolia.bg" TargetMode="External" /><Relationship Id="rId106" Type="http://schemas.openxmlformats.org/officeDocument/2006/relationships/hyperlink" Target="mailto:obshtinanil@abv.bg" TargetMode="External" /><Relationship Id="rId107" Type="http://schemas.openxmlformats.org/officeDocument/2006/relationships/hyperlink" Target="mailto:obshtina@pordim.bg" TargetMode="External" /><Relationship Id="rId108" Type="http://schemas.openxmlformats.org/officeDocument/2006/relationships/hyperlink" Target="mailto:municipality@chervenbryag.bg" TargetMode="External" /><Relationship Id="rId109" Type="http://schemas.openxmlformats.org/officeDocument/2006/relationships/hyperlink" Target="mailto:kmet@belovo.eu" TargetMode="External" /><Relationship Id="rId110" Type="http://schemas.openxmlformats.org/officeDocument/2006/relationships/hyperlink" Target="mailto:velingrad@mbox.contact.bg" TargetMode="External" /><Relationship Id="rId111" Type="http://schemas.openxmlformats.org/officeDocument/2006/relationships/hyperlink" Target="mailto:oba_lesichovo@abv.bg" TargetMode="External" /><Relationship Id="rId112" Type="http://schemas.openxmlformats.org/officeDocument/2006/relationships/hyperlink" Target="mailto:panagyurishte@astra-pan.com" TargetMode="External" /><Relationship Id="rId113" Type="http://schemas.openxmlformats.org/officeDocument/2006/relationships/hyperlink" Target="mailto:mayor@peshtera.bg" TargetMode="External" /><Relationship Id="rId114" Type="http://schemas.openxmlformats.org/officeDocument/2006/relationships/hyperlink" Target="mailto:rakitovo@abv.bg" TargetMode="External" /><Relationship Id="rId115" Type="http://schemas.openxmlformats.org/officeDocument/2006/relationships/hyperlink" Target="mailto:strelcha11@mail.bg" TargetMode="External" /><Relationship Id="rId116" Type="http://schemas.openxmlformats.org/officeDocument/2006/relationships/hyperlink" Target="mailto:byala_mayor@abv.bg" TargetMode="External" /><Relationship Id="rId117" Type="http://schemas.openxmlformats.org/officeDocument/2006/relationships/hyperlink" Target="mailto:obstinabeloslav@abv.bg" TargetMode="External" /><Relationship Id="rId118" Type="http://schemas.openxmlformats.org/officeDocument/2006/relationships/hyperlink" Target="mailto:wetrino@yahoo.com" TargetMode="External" /><Relationship Id="rId119" Type="http://schemas.openxmlformats.org/officeDocument/2006/relationships/hyperlink" Target="mailto:pepakolev@abv.bg" TargetMode="External" /><Relationship Id="rId120" Type="http://schemas.openxmlformats.org/officeDocument/2006/relationships/hyperlink" Target="mailto:letnitsa@mail.bg" TargetMode="External" /><Relationship Id="rId121" Type="http://schemas.openxmlformats.org/officeDocument/2006/relationships/hyperlink" Target="mailto:obshtina@lovech.bg" TargetMode="External" /><Relationship Id="rId122" Type="http://schemas.openxmlformats.org/officeDocument/2006/relationships/hyperlink" Target="mailto:lukovit_ob@yahoo.com" TargetMode="External" /><Relationship Id="rId123" Type="http://schemas.openxmlformats.org/officeDocument/2006/relationships/hyperlink" Target="mailto:mayortn@abv.bg" TargetMode="External" /><Relationship Id="rId124" Type="http://schemas.openxmlformats.org/officeDocument/2006/relationships/hyperlink" Target="mailto:mayor@troyan.bg" TargetMode="External" /><Relationship Id="rId125" Type="http://schemas.openxmlformats.org/officeDocument/2006/relationships/hyperlink" Target="mailto:kmet_yablanitsa@mail.bg" TargetMode="External" /><Relationship Id="rId126" Type="http://schemas.openxmlformats.org/officeDocument/2006/relationships/hyperlink" Target="mailto:gabrovo@gabrovo.bg" TargetMode="External" /><Relationship Id="rId127" Type="http://schemas.openxmlformats.org/officeDocument/2006/relationships/hyperlink" Target="mailto:dryanovo@dryanovo.bg" TargetMode="External" /><Relationship Id="rId128" Type="http://schemas.openxmlformats.org/officeDocument/2006/relationships/hyperlink" Target="mailto:obtryavna@unicsbg.net" TargetMode="External" /><Relationship Id="rId129" Type="http://schemas.openxmlformats.org/officeDocument/2006/relationships/hyperlink" Target="mailto:kmet.elhovo@infotel.bg" TargetMode="External" /><Relationship Id="rId130" Type="http://schemas.openxmlformats.org/officeDocument/2006/relationships/hyperlink" Target="mailto:contact@tundja.net" TargetMode="External" /><Relationship Id="rId131" Type="http://schemas.openxmlformats.org/officeDocument/2006/relationships/hyperlink" Target="mailto:avren_kmet@abv.bg" TargetMode="External" /><Relationship Id="rId132" Type="http://schemas.openxmlformats.org/officeDocument/2006/relationships/hyperlink" Target="mailto:aksakovo@mail.orbitel.bg" TargetMode="External" /><Relationship Id="rId133" Type="http://schemas.openxmlformats.org/officeDocument/2006/relationships/hyperlink" Target="mailto:borovo@borovo.orgmayor@borovo.org" TargetMode="External" /><Relationship Id="rId134" Type="http://schemas.openxmlformats.org/officeDocument/2006/relationships/hyperlink" Target="mailto:obstina@mbox.digsys.bg" TargetMode="External" /><Relationship Id="rId135" Type="http://schemas.openxmlformats.org/officeDocument/2006/relationships/hyperlink" Target="mailto:vetovo@abv.bgobshtina@vetovo.com" TargetMode="External" /><Relationship Id="rId136" Type="http://schemas.openxmlformats.org/officeDocument/2006/relationships/hyperlink" Target="mailto:dvemogili@mbox.digsys.bg" TargetMode="External" /><Relationship Id="rId137" Type="http://schemas.openxmlformats.org/officeDocument/2006/relationships/hyperlink" Target="mailto:info@ivanovo.bg" TargetMode="External" /><Relationship Id="rId138" Type="http://schemas.openxmlformats.org/officeDocument/2006/relationships/hyperlink" Target="mailto:mayor@ruse-bg.eu" TargetMode="External" /><Relationship Id="rId139" Type="http://schemas.openxmlformats.org/officeDocument/2006/relationships/hyperlink" Target="mailto:slivopole@ru-se.com" TargetMode="External" /><Relationship Id="rId140" Type="http://schemas.openxmlformats.org/officeDocument/2006/relationships/hyperlink" Target="mailto:obshtina_cenovo@abv.bg" TargetMode="External" /><Relationship Id="rId141" Type="http://schemas.openxmlformats.org/officeDocument/2006/relationships/hyperlink" Target="mailto:zavet@zavet-bg.com" TargetMode="External" /><Relationship Id="rId142" Type="http://schemas.openxmlformats.org/officeDocument/2006/relationships/hyperlink" Target="mailto:kubrat@kubrat.bg" TargetMode="External" /><Relationship Id="rId143" Type="http://schemas.openxmlformats.org/officeDocument/2006/relationships/hyperlink" Target="mailto:obshtina@loznitsa.bg" TargetMode="External" /><Relationship Id="rId144" Type="http://schemas.openxmlformats.org/officeDocument/2006/relationships/hyperlink" Target="mailto:obshtina@razgrad.bg" TargetMode="External" /><Relationship Id="rId145" Type="http://schemas.openxmlformats.org/officeDocument/2006/relationships/hyperlink" Target="mailto:info@samuil.eu" TargetMode="External" /><Relationship Id="rId146" Type="http://schemas.openxmlformats.org/officeDocument/2006/relationships/hyperlink" Target="mailto:jfandakova@sofia.bg" TargetMode="External" /><Relationship Id="rId147" Type="http://schemas.openxmlformats.org/officeDocument/2006/relationships/hyperlink" Target="mailto:obshtina_alfatar@abv.bg" TargetMode="External" /><Relationship Id="rId148" Type="http://schemas.openxmlformats.org/officeDocument/2006/relationships/hyperlink" Target="mailto:dulovokmet@abv.bg" TargetMode="External" /><Relationship Id="rId149" Type="http://schemas.openxmlformats.org/officeDocument/2006/relationships/hyperlink" Target="mailto:mayor@silistra.bg" TargetMode="External" /><Relationship Id="rId150" Type="http://schemas.openxmlformats.org/officeDocument/2006/relationships/hyperlink" Target="mailto:mayorbelogradchik@abv.bg" TargetMode="External" /><Relationship Id="rId151" Type="http://schemas.openxmlformats.org/officeDocument/2006/relationships/hyperlink" Target="mailto:boinica@mail.orbitel.bg" TargetMode="External" /><Relationship Id="rId152" Type="http://schemas.openxmlformats.org/officeDocument/2006/relationships/hyperlink" Target="mailto:ob_bregovo@b-trust.org" TargetMode="External" /><Relationship Id="rId153" Type="http://schemas.openxmlformats.org/officeDocument/2006/relationships/hyperlink" Target="mailto:kmet@vidin.bg" TargetMode="External" /><Relationship Id="rId154" Type="http://schemas.openxmlformats.org/officeDocument/2006/relationships/hyperlink" Target="mailto:obstina_gramada@abv.bg" TargetMode="External" /><Relationship Id="rId155" Type="http://schemas.openxmlformats.org/officeDocument/2006/relationships/hyperlink" Target="mailto:obstina_dimovo@abv.bg" TargetMode="External" /><Relationship Id="rId156" Type="http://schemas.openxmlformats.org/officeDocument/2006/relationships/hyperlink" Target="mailto:obshtinakula@abv.bg" TargetMode="External" /><Relationship Id="rId157" Type="http://schemas.openxmlformats.org/officeDocument/2006/relationships/hyperlink" Target="mailto:makresh@bsbg.net" TargetMode="External" /><Relationship Id="rId158" Type="http://schemas.openxmlformats.org/officeDocument/2006/relationships/hyperlink" Target="mailto:obshtina_novoselo@abv.bg" TargetMode="External" /><Relationship Id="rId159" Type="http://schemas.openxmlformats.org/officeDocument/2006/relationships/hyperlink" Target="mailto:rujinci@abv.bg" TargetMode="External" /><Relationship Id="rId160" Type="http://schemas.openxmlformats.org/officeDocument/2006/relationships/hyperlink" Target="mailto:ob_chuprene@abv.bg" TargetMode="External" /><Relationship Id="rId161" Type="http://schemas.openxmlformats.org/officeDocument/2006/relationships/hyperlink" Target="mailto:ob_borovan@abv.bg" TargetMode="External" /><Relationship Id="rId162" Type="http://schemas.openxmlformats.org/officeDocument/2006/relationships/hyperlink" Target="mailto:bslatina@mail.bg" TargetMode="External" /><Relationship Id="rId163" Type="http://schemas.openxmlformats.org/officeDocument/2006/relationships/hyperlink" Target="mailto:obshtinavr@b-trust.org," TargetMode="External" /><Relationship Id="rId164" Type="http://schemas.openxmlformats.org/officeDocument/2006/relationships/hyperlink" Target="mailto:obshtina.kozloduy@gmail.com" TargetMode="External" /><Relationship Id="rId165" Type="http://schemas.openxmlformats.org/officeDocument/2006/relationships/hyperlink" Target="mailto:krivodol@dir.bg" TargetMode="External" /><Relationship Id="rId166" Type="http://schemas.openxmlformats.org/officeDocument/2006/relationships/hyperlink" Target="mailto:mezdra@mail.bg" TargetMode="External" /><Relationship Id="rId167" Type="http://schemas.openxmlformats.org/officeDocument/2006/relationships/hyperlink" Target="mailto:mail@oriahovo.bg" TargetMode="External" /><Relationship Id="rId168" Type="http://schemas.openxmlformats.org/officeDocument/2006/relationships/hyperlink" Target="mailto:romanoa@abv.bg" TargetMode="External" /><Relationship Id="rId169" Type="http://schemas.openxmlformats.org/officeDocument/2006/relationships/hyperlink" Target="mailto:hayredin_ob@mail.bg" TargetMode="External" /><Relationship Id="rId170" Type="http://schemas.openxmlformats.org/officeDocument/2006/relationships/hyperlink" Target="mailto:ob@berk-bg.com" TargetMode="External" /><Relationship Id="rId171" Type="http://schemas.openxmlformats.org/officeDocument/2006/relationships/hyperlink" Target="mailto:munb@mail.orbitel.bg" TargetMode="External" /><Relationship Id="rId172" Type="http://schemas.openxmlformats.org/officeDocument/2006/relationships/hyperlink" Target="mailto:vdrmkmet@yahoo.com" TargetMode="External" /><Relationship Id="rId173" Type="http://schemas.openxmlformats.org/officeDocument/2006/relationships/hyperlink" Target="mailto:ivanlaz33@yahoo.com" TargetMode="External" /><Relationship Id="rId174" Type="http://schemas.openxmlformats.org/officeDocument/2006/relationships/hyperlink" Target="mailto:gd3470@mail.bg" TargetMode="External" /><Relationship Id="rId175" Type="http://schemas.openxmlformats.org/officeDocument/2006/relationships/hyperlink" Target="mailto:obshtina.lom@mail.bg" TargetMode="External" /><Relationship Id="rId176" Type="http://schemas.openxmlformats.org/officeDocument/2006/relationships/hyperlink" Target="mailto:mayor@montana.bg" TargetMode="External" /><Relationship Id="rId177" Type="http://schemas.openxmlformats.org/officeDocument/2006/relationships/hyperlink" Target="mailto:qkimovo@net-surf.net" TargetMode="External" /><Relationship Id="rId178" Type="http://schemas.openxmlformats.org/officeDocument/2006/relationships/hyperlink" Target="mailto:mayor@balchik.bg" TargetMode="External" /><Relationship Id="rId179" Type="http://schemas.openxmlformats.org/officeDocument/2006/relationships/hyperlink" Target="mailto:mail@toshevo.org" TargetMode="External" /><Relationship Id="rId180" Type="http://schemas.openxmlformats.org/officeDocument/2006/relationships/hyperlink" Target="mailto:obshtina@dobrichka.bg," TargetMode="External" /><Relationship Id="rId181" Type="http://schemas.openxmlformats.org/officeDocument/2006/relationships/hyperlink" Target="mailto:obshtina@kavarna.bg" TargetMode="External" /><Relationship Id="rId182" Type="http://schemas.openxmlformats.org/officeDocument/2006/relationships/hyperlink" Target="mailto:dobrich@dobrich.bg" TargetMode="External" /><Relationship Id="rId183" Type="http://schemas.openxmlformats.org/officeDocument/2006/relationships/hyperlink" Target="mailto:dobri.stefanov@krushari.bg" TargetMode="External" /><Relationship Id="rId184" Type="http://schemas.openxmlformats.org/officeDocument/2006/relationships/hyperlink" Target="mailto:obshtina@elnics.com" TargetMode="External" /><Relationship Id="rId185" Type="http://schemas.openxmlformats.org/officeDocument/2006/relationships/hyperlink" Target="mailto:obstina@popovo.bg" TargetMode="External" /><Relationship Id="rId186" Type="http://schemas.openxmlformats.org/officeDocument/2006/relationships/hyperlink" Target="mailto:info@antonovo.bg" TargetMode="External" /><Relationship Id="rId187" Type="http://schemas.openxmlformats.org/officeDocument/2006/relationships/hyperlink" Target="mailto:obstinaopaka@abv.bg" TargetMode="External" /><Relationship Id="rId188" Type="http://schemas.openxmlformats.org/officeDocument/2006/relationships/hyperlink" Target="mailto:mayor@shumen.bg" TargetMode="External" /><Relationship Id="rId189" Type="http://schemas.openxmlformats.org/officeDocument/2006/relationships/hyperlink" Target="mailto:npazar@icon.bg" TargetMode="External" /><Relationship Id="rId190" Type="http://schemas.openxmlformats.org/officeDocument/2006/relationships/hyperlink" Target="mailto:info@velikipreslav.bg" TargetMode="External" /><Relationship Id="rId191" Type="http://schemas.openxmlformats.org/officeDocument/2006/relationships/hyperlink" Target="mailto:kaolinovo@abv.bg" TargetMode="External" /><Relationship Id="rId192" Type="http://schemas.openxmlformats.org/officeDocument/2006/relationships/hyperlink" Target="mailto:kaspichan@icon.bg" TargetMode="External" /><Relationship Id="rId193" Type="http://schemas.openxmlformats.org/officeDocument/2006/relationships/hyperlink" Target="mailto:obshtina_smiadovo@abv.bg" TargetMode="External" /><Relationship Id="rId194" Type="http://schemas.openxmlformats.org/officeDocument/2006/relationships/hyperlink" Target="mailto:obs_vn@abv.bg" TargetMode="External" /><Relationship Id="rId195" Type="http://schemas.openxmlformats.org/officeDocument/2006/relationships/hyperlink" Target="mailto:kmet@hitrino.org" TargetMode="External" /><Relationship Id="rId196" Type="http://schemas.openxmlformats.org/officeDocument/2006/relationships/hyperlink" Target="mailto:obankozlevo@mail.bg" TargetMode="External" /><Relationship Id="rId197" Type="http://schemas.openxmlformats.org/officeDocument/2006/relationships/hyperlink" Target="mailto:kmet.kmet@plovdiv.bg" TargetMode="External" /><Relationship Id="rId198" Type="http://schemas.openxmlformats.org/officeDocument/2006/relationships/hyperlink" Target="mailto:obs@parvomai.escom.bg," TargetMode="External" /><Relationship Id="rId199" Type="http://schemas.openxmlformats.org/officeDocument/2006/relationships/hyperlink" Target="mailto:perushtitsa_ob@abv.bg," TargetMode="External" /><Relationship Id="rId200" Type="http://schemas.openxmlformats.org/officeDocument/2006/relationships/hyperlink" Target="mailto:iskar@atlantis.bg" TargetMode="External" /><Relationship Id="rId201" Type="http://schemas.openxmlformats.org/officeDocument/2006/relationships/hyperlink" Target="mailto:kyordanov@varna.bg" TargetMode="External" /><Relationship Id="rId202" Type="http://schemas.openxmlformats.org/officeDocument/2006/relationships/hyperlink" Target="mailto:tervel@tervel.bg" TargetMode="External" /><Relationship Id="rId203" Type="http://schemas.openxmlformats.org/officeDocument/2006/relationships/hyperlink" Target="mailto:kmet@brezovo.bg" TargetMode="External" /><Relationship Id="rId204" Type="http://schemas.openxmlformats.org/officeDocument/2006/relationships/hyperlink" Target="mailto:obshtina@maritsa.org" TargetMode="External" /><Relationship Id="rId205" Type="http://schemas.openxmlformats.org/officeDocument/2006/relationships/hyperlink" Target="mailto:obsh.mz@abv.bg" TargetMode="External" /><Relationship Id="rId206" Type="http://schemas.openxmlformats.org/officeDocument/2006/relationships/hyperlink" Target="mailto:brusartsi@data.bg" TargetMode="External" /><Relationship Id="rId207" Type="http://schemas.openxmlformats.org/officeDocument/2006/relationships/hyperlink" Target="mailto:medkovec@mail.bg" TargetMode="External" /><Relationship Id="rId208" Type="http://schemas.openxmlformats.org/officeDocument/2006/relationships/hyperlink" Target="mailto:chiprovci@mail.bg" TargetMode="External" /><Relationship Id="rId209" Type="http://schemas.openxmlformats.org/officeDocument/2006/relationships/hyperlink" Target="mailto:obstina_om@mail.orbitel.bg" TargetMode="External" /><Relationship Id="rId210" Type="http://schemas.openxmlformats.org/officeDocument/2006/relationships/hyperlink" Target="mailto:boliarovokmet@abv.bg" TargetMode="External" /><Relationship Id="rId211" Type="http://schemas.openxmlformats.org/officeDocument/2006/relationships/hyperlink" Target="mailto:kain_s@abv.bg" TargetMode="External" /><Relationship Id="rId212" Type="http://schemas.openxmlformats.org/officeDocument/2006/relationships/hyperlink" Target="mailto:oa-rakovski@rakovski.bg" TargetMode="External" /><Relationship Id="rId213" Type="http://schemas.openxmlformats.org/officeDocument/2006/relationships/hyperlink" Target="mailto:stamboliyski@mail.orbitel.bg" TargetMode="External" /><Relationship Id="rId214" Type="http://schemas.openxmlformats.org/officeDocument/2006/relationships/hyperlink" Target="mailto:portal@blgmun.com" TargetMode="External" /><Relationship Id="rId215" Type="http://schemas.openxmlformats.org/officeDocument/2006/relationships/hyperlink" Target="mailto:kmet_stambolovo@dir.bg" TargetMode="External" /><Relationship Id="rId216" Type="http://schemas.openxmlformats.org/officeDocument/2006/relationships/hyperlink" Target="mailto:municipality@septemvri.org" TargetMode="External" /><Relationship Id="rId217" Type="http://schemas.openxmlformats.org/officeDocument/2006/relationships/hyperlink" Target="mailto:suvorovo_kmet@abv.bg" TargetMode="External" /><Relationship Id="rId218" Type="http://schemas.openxmlformats.org/officeDocument/2006/relationships/hyperlink" Target="mailto:delo@provadia.bg" TargetMode="External" /><Relationship Id="rId219" Type="http://schemas.openxmlformats.org/officeDocument/2006/relationships/hyperlink" Target="mailto:obshtina@dalgopol.org" TargetMode="External" /><Relationship Id="rId220" Type="http://schemas.openxmlformats.org/officeDocument/2006/relationships/hyperlink" Target="mailto:Obst_dchiflik@mail.bg" TargetMode="External" /><Relationship Id="rId221" Type="http://schemas.openxmlformats.org/officeDocument/2006/relationships/hyperlink" Target="mailto:isperih@isperih.bg" TargetMode="External" /><Relationship Id="rId222" Type="http://schemas.openxmlformats.org/officeDocument/2006/relationships/hyperlink" Target="mailto:obshtina@varbitsa.org" TargetMode="External" /><Relationship Id="rId223" Type="http://schemas.openxmlformats.org/officeDocument/2006/relationships/hyperlink" Target="mailto:obshtina@mg.link.bg" TargetMode="External" /><Relationship Id="rId224" Type="http://schemas.openxmlformats.org/officeDocument/2006/relationships/hyperlink" Target="mailto:oba_top.grad@abv.bg" TargetMode="External" /><Relationship Id="rId225" Type="http://schemas.openxmlformats.org/officeDocument/2006/relationships/hyperlink" Target="mailto:obshtina@harmanli.bg" TargetMode="External" /><Relationship Id="rId226" Type="http://schemas.openxmlformats.org/officeDocument/2006/relationships/hyperlink" Target="mailto:Ivanov@sevlievo.bg" TargetMode="External" /><Relationship Id="rId227" Type="http://schemas.openxmlformats.org/officeDocument/2006/relationships/hyperlink" Target="mailto:stoianov.sekretar@gmail.com" TargetMode="External" /><Relationship Id="rId228" Type="http://schemas.openxmlformats.org/officeDocument/2006/relationships/hyperlink" Target="mailto:kmet@bratia-daskalovi.com" TargetMode="External" /><Relationship Id="rId229" Type="http://schemas.openxmlformats.org/officeDocument/2006/relationships/hyperlink" Target="mailto:obshtina_hadjidimovo@mail.bg" TargetMode="External" /><Relationship Id="rId230" Type="http://schemas.openxmlformats.org/officeDocument/2006/relationships/hyperlink" Target="mailto:oba_yda@abv.bg" TargetMode="External" /><Relationship Id="rId231" Type="http://schemas.openxmlformats.org/officeDocument/2006/relationships/hyperlink" Target="mailto:a.kesyakov@chelopech.org" TargetMode="External" /><Relationship Id="rId232" Type="http://schemas.openxmlformats.org/officeDocument/2006/relationships/hyperlink" Target="mailto:sekretar_batak@abv.bg" TargetMode="External" /><Relationship Id="rId233" Type="http://schemas.openxmlformats.org/officeDocument/2006/relationships/hyperlink" Target="mailto:kmet@bratsigovo.bg" TargetMode="External" /><Relationship Id="rId234" Type="http://schemas.openxmlformats.org/officeDocument/2006/relationships/hyperlink" Target="mailto:yambol@yambol.bg" TargetMode="External" /><Relationship Id="rId235" Type="http://schemas.openxmlformats.org/officeDocument/2006/relationships/hyperlink" Target="mailto:municipality@septemvri.org" TargetMode="External" /><Relationship Id="rId236" Type="http://schemas.openxmlformats.org/officeDocument/2006/relationships/hyperlink" Target="mailto:kmet@devnia.bg" TargetMode="External" /><Relationship Id="rId237" Type="http://schemas.openxmlformats.org/officeDocument/2006/relationships/hyperlink" Target="mailto:obshtina@dalgopol.org" TargetMode="External" /><Relationship Id="rId238" Type="http://schemas.openxmlformats.org/officeDocument/2006/relationships/hyperlink" Target="mailto:delo@provadia.bg" TargetMode="External" /><Relationship Id="rId239" Type="http://schemas.openxmlformats.org/officeDocument/2006/relationships/hyperlink" Target="mailto:obs_koprivshtica@abv.bg" TargetMode="External" /><Relationship Id="rId240" Type="http://schemas.openxmlformats.org/officeDocument/2006/relationships/hyperlink" Target="mailto:tsarevo@dir.b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6.28125" style="0" customWidth="1"/>
    <col min="2" max="2" width="25.140625" style="0" customWidth="1"/>
    <col min="3" max="3" width="27.00390625" style="0" customWidth="1"/>
    <col min="4" max="4" width="14.140625" style="0" customWidth="1"/>
    <col min="5" max="5" width="16.7109375" style="0" customWidth="1"/>
  </cols>
  <sheetData>
    <row r="1" ht="12.75">
      <c r="A1" s="31"/>
    </row>
    <row r="2" spans="1:18" ht="12.75" customHeight="1">
      <c r="A2" s="35" t="s">
        <v>30</v>
      </c>
      <c r="B2" s="32"/>
      <c r="C2" s="35" t="s">
        <v>21</v>
      </c>
      <c r="D2" s="34"/>
      <c r="E2" s="34" t="s">
        <v>49</v>
      </c>
      <c r="F2" s="157" t="s">
        <v>2</v>
      </c>
      <c r="G2" s="164"/>
      <c r="H2" s="164"/>
      <c r="I2" s="164"/>
      <c r="J2" s="164"/>
      <c r="K2" s="164"/>
      <c r="L2" s="164"/>
      <c r="M2" s="164"/>
      <c r="N2" s="164"/>
      <c r="O2" s="80"/>
      <c r="P2" s="80"/>
      <c r="Q2" s="80"/>
      <c r="R2" s="80"/>
    </row>
    <row r="3" spans="1:18" ht="12.75" customHeight="1">
      <c r="A3" s="35" t="s">
        <v>31</v>
      </c>
      <c r="C3" s="35" t="s">
        <v>22</v>
      </c>
      <c r="D3" s="34"/>
      <c r="E3" s="34" t="s">
        <v>52</v>
      </c>
      <c r="F3" s="157" t="s">
        <v>3</v>
      </c>
      <c r="G3" s="1"/>
      <c r="O3" s="80"/>
      <c r="P3" s="80"/>
      <c r="Q3" s="80"/>
      <c r="R3" s="80"/>
    </row>
    <row r="4" spans="1:18" ht="12.75">
      <c r="A4" s="35" t="s">
        <v>32</v>
      </c>
      <c r="C4" s="35" t="s">
        <v>23</v>
      </c>
      <c r="D4" s="34"/>
      <c r="E4" t="s">
        <v>55</v>
      </c>
      <c r="F4" s="157" t="s">
        <v>4</v>
      </c>
      <c r="G4" s="1"/>
      <c r="O4" s="80"/>
      <c r="P4" s="80"/>
      <c r="Q4" s="80"/>
      <c r="R4" s="80"/>
    </row>
    <row r="5" spans="1:18" ht="12.75" customHeight="1">
      <c r="A5" s="35" t="s">
        <v>33</v>
      </c>
      <c r="C5" s="35" t="s">
        <v>24</v>
      </c>
      <c r="D5" s="34"/>
      <c r="E5" s="34" t="s">
        <v>50</v>
      </c>
      <c r="F5" s="165" t="s">
        <v>5</v>
      </c>
      <c r="G5" s="1"/>
      <c r="O5" s="80"/>
      <c r="P5" s="80"/>
      <c r="Q5" s="80"/>
      <c r="R5" s="80"/>
    </row>
    <row r="6" spans="3:18" ht="12.75" customHeight="1">
      <c r="C6" s="35" t="s">
        <v>25</v>
      </c>
      <c r="D6" s="34"/>
      <c r="E6" s="34" t="s">
        <v>51</v>
      </c>
      <c r="F6" s="33"/>
      <c r="G6" s="1"/>
      <c r="O6" s="80"/>
      <c r="P6" s="80"/>
      <c r="Q6" s="80"/>
      <c r="R6" s="80"/>
    </row>
    <row r="7" spans="2:18" ht="12.75" customHeight="1">
      <c r="B7" s="32"/>
      <c r="C7" s="35" t="s">
        <v>26</v>
      </c>
      <c r="D7" s="34"/>
      <c r="E7" s="35" t="s">
        <v>56</v>
      </c>
      <c r="F7" s="33"/>
      <c r="G7" s="1"/>
      <c r="O7" s="80"/>
      <c r="P7" s="80"/>
      <c r="Q7" s="80"/>
      <c r="R7" s="80"/>
    </row>
    <row r="8" spans="2:7" ht="12.75" customHeight="1">
      <c r="B8" s="32"/>
      <c r="C8" s="35" t="s">
        <v>27</v>
      </c>
      <c r="D8" s="34"/>
      <c r="E8" s="1" t="s">
        <v>53</v>
      </c>
      <c r="F8" s="33"/>
      <c r="G8" s="1"/>
    </row>
    <row r="9" spans="2:7" ht="12.75">
      <c r="B9" s="32"/>
      <c r="C9" s="35" t="s">
        <v>28</v>
      </c>
      <c r="D9" s="34"/>
      <c r="E9" s="1" t="s">
        <v>54</v>
      </c>
      <c r="F9" s="33"/>
      <c r="G9" s="1"/>
    </row>
    <row r="10" spans="2:7" ht="12.75">
      <c r="B10" s="32"/>
      <c r="C10" s="35" t="s">
        <v>29</v>
      </c>
      <c r="D10" s="34"/>
      <c r="F10" s="32"/>
      <c r="G10" s="1"/>
    </row>
    <row r="11" spans="3:7" ht="12.75">
      <c r="C11" s="1"/>
      <c r="D11" s="34"/>
      <c r="E11" s="1"/>
      <c r="F11" s="1"/>
      <c r="G11" s="1"/>
    </row>
    <row r="12" spans="3:7" ht="12.75">
      <c r="C12" s="1"/>
      <c r="D12" s="1"/>
      <c r="E12" s="1"/>
      <c r="F12" s="1"/>
      <c r="G12" s="1"/>
    </row>
    <row r="13" spans="1:7" ht="12.75">
      <c r="A13" s="34"/>
      <c r="C13" s="1"/>
      <c r="D13" s="1"/>
      <c r="E13" s="1"/>
      <c r="F13" s="1"/>
      <c r="G13" s="1"/>
    </row>
    <row r="14" spans="3:7" ht="12.75">
      <c r="C14" s="1"/>
      <c r="D14" s="1"/>
      <c r="E14" s="1"/>
      <c r="F14" s="1"/>
      <c r="G14" s="1"/>
    </row>
    <row r="15" spans="3:7" ht="12.75">
      <c r="C15" s="1"/>
      <c r="D15" s="1"/>
      <c r="E15" s="1"/>
      <c r="F15" s="1"/>
      <c r="G15" s="1"/>
    </row>
    <row r="16" spans="3:7" ht="12.75">
      <c r="C16" s="1"/>
      <c r="D16" s="1"/>
      <c r="E16" s="1"/>
      <c r="F16" s="1"/>
      <c r="G16" s="1"/>
    </row>
    <row r="17" spans="3:7" ht="12.75">
      <c r="C17" s="1"/>
      <c r="D17" s="1"/>
      <c r="E17" s="1"/>
      <c r="F17" s="1"/>
      <c r="G17" s="1"/>
    </row>
    <row r="18" spans="3:7" ht="12.75">
      <c r="C18" s="1"/>
      <c r="D18" s="1"/>
      <c r="E18" s="1"/>
      <c r="F18" s="1"/>
      <c r="G18" s="1"/>
    </row>
    <row r="19" spans="4:7" ht="13.5" customHeight="1">
      <c r="D19" s="1"/>
      <c r="E19" s="1"/>
      <c r="F19" s="1"/>
      <c r="G19" s="1"/>
    </row>
    <row r="20" spans="1:3" ht="12.75">
      <c r="A20" s="83" t="s">
        <v>1448</v>
      </c>
      <c r="B20" s="83" t="s">
        <v>1450</v>
      </c>
      <c r="C20" s="84" t="s">
        <v>1452</v>
      </c>
    </row>
    <row r="21" spans="1:3" ht="18" customHeight="1">
      <c r="A21" s="123" t="s">
        <v>67</v>
      </c>
      <c r="B21" s="83">
        <v>2.917</v>
      </c>
      <c r="C21" s="83">
        <v>0.334</v>
      </c>
    </row>
    <row r="22" spans="1:3" ht="16.5" customHeight="1">
      <c r="A22" s="123" t="s">
        <v>66</v>
      </c>
      <c r="B22" s="83">
        <v>4.778</v>
      </c>
      <c r="C22" s="83">
        <v>0.346</v>
      </c>
    </row>
    <row r="23" spans="1:3" ht="15.75" customHeight="1">
      <c r="A23" s="123" t="s">
        <v>68</v>
      </c>
      <c r="B23" s="83">
        <v>3.611</v>
      </c>
      <c r="C23" s="83">
        <v>0.356</v>
      </c>
    </row>
    <row r="24" spans="1:3" ht="12.75" customHeight="1">
      <c r="A24" s="123" t="s">
        <v>69</v>
      </c>
      <c r="B24" s="83">
        <v>5.555</v>
      </c>
      <c r="C24" s="83">
        <v>0.324</v>
      </c>
    </row>
    <row r="25" spans="1:3" ht="12.75" customHeight="1">
      <c r="A25" s="123" t="s">
        <v>70</v>
      </c>
      <c r="B25" s="83">
        <v>7.083</v>
      </c>
      <c r="C25" s="83">
        <v>0.334</v>
      </c>
    </row>
    <row r="26" spans="1:3" ht="12.75">
      <c r="A26" s="123" t="s">
        <v>71</v>
      </c>
      <c r="B26" s="83">
        <v>7.166</v>
      </c>
      <c r="C26" s="83">
        <v>0.481</v>
      </c>
    </row>
    <row r="27" spans="1:3" ht="12.75" customHeight="1">
      <c r="A27" s="123" t="s">
        <v>65</v>
      </c>
      <c r="B27" s="83">
        <v>11.569</v>
      </c>
      <c r="C27" s="83">
        <v>0.263</v>
      </c>
    </row>
    <row r="28" spans="1:3" ht="12.75" customHeight="1">
      <c r="A28" s="123" t="s">
        <v>1423</v>
      </c>
      <c r="B28" s="83">
        <v>11.111</v>
      </c>
      <c r="C28" s="83">
        <v>0.276</v>
      </c>
    </row>
    <row r="29" spans="1:3" ht="12.75">
      <c r="A29" s="123" t="s">
        <v>1449</v>
      </c>
      <c r="B29" s="83">
        <v>12.777</v>
      </c>
      <c r="C29" s="83">
        <v>0.225</v>
      </c>
    </row>
    <row r="30" spans="1:3" ht="12.75">
      <c r="A30" s="123" t="s">
        <v>1451</v>
      </c>
      <c r="B30" s="83">
        <v>9.035</v>
      </c>
      <c r="C30" s="83">
        <v>0.202</v>
      </c>
    </row>
    <row r="31" spans="1:3" ht="12.75">
      <c r="A31" s="168" t="s">
        <v>48</v>
      </c>
      <c r="B31" s="169">
        <v>0</v>
      </c>
      <c r="C31" s="169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0">
      <selection activeCell="B42" sqref="B42"/>
    </sheetView>
  </sheetViews>
  <sheetFormatPr defaultColWidth="9.140625" defaultRowHeight="12.75"/>
  <cols>
    <col min="1" max="1" width="47.7109375" style="40" customWidth="1"/>
    <col min="2" max="2" width="50.7109375" style="40" customWidth="1"/>
    <col min="3" max="5" width="9.140625" style="40" customWidth="1"/>
    <col min="6" max="6" width="15.421875" style="40" customWidth="1"/>
    <col min="7" max="16384" width="9.140625" style="40" customWidth="1"/>
  </cols>
  <sheetData>
    <row r="1" spans="1:7" ht="15.75">
      <c r="A1" s="57"/>
      <c r="B1" s="58"/>
      <c r="C1" s="54"/>
      <c r="D1" s="54"/>
      <c r="E1" s="54"/>
      <c r="F1" s="53"/>
      <c r="G1" s="51"/>
    </row>
    <row r="2" spans="1:7" ht="15.75" customHeight="1">
      <c r="A2" s="218" t="s">
        <v>39</v>
      </c>
      <c r="B2" s="218"/>
      <c r="C2" s="52"/>
      <c r="D2" s="52"/>
      <c r="E2" s="52"/>
      <c r="F2" s="52"/>
      <c r="G2" s="51"/>
    </row>
    <row r="3" spans="1:7" ht="15.75" customHeight="1">
      <c r="A3" s="218"/>
      <c r="B3" s="218"/>
      <c r="C3" s="52"/>
      <c r="D3" s="52"/>
      <c r="E3" s="52"/>
      <c r="F3" s="52"/>
      <c r="G3" s="51"/>
    </row>
    <row r="4" spans="1:7" ht="15.75">
      <c r="A4" s="218"/>
      <c r="B4" s="218"/>
      <c r="C4" s="52"/>
      <c r="D4" s="52"/>
      <c r="E4" s="52"/>
      <c r="F4" s="52"/>
      <c r="G4" s="51"/>
    </row>
    <row r="5" spans="1:7" ht="15.75">
      <c r="A5" s="218"/>
      <c r="B5" s="218"/>
      <c r="C5" s="52"/>
      <c r="D5" s="52"/>
      <c r="E5" s="52"/>
      <c r="F5" s="52"/>
      <c r="G5" s="51"/>
    </row>
    <row r="6" spans="1:7" ht="26.25" customHeight="1">
      <c r="A6" s="217" t="s">
        <v>1413</v>
      </c>
      <c r="B6" s="217"/>
      <c r="C6" s="50"/>
      <c r="D6" s="50"/>
      <c r="E6" s="50"/>
      <c r="F6" s="50"/>
      <c r="G6" s="43"/>
    </row>
    <row r="7" spans="1:10" ht="149.25" customHeight="1">
      <c r="A7" s="217" t="s">
        <v>1441</v>
      </c>
      <c r="B7" s="217"/>
      <c r="C7" s="44"/>
      <c r="D7" s="44"/>
      <c r="E7" s="44"/>
      <c r="F7" s="44"/>
      <c r="G7" s="43"/>
      <c r="H7" s="46"/>
      <c r="I7" s="46"/>
      <c r="J7" s="46"/>
    </row>
    <row r="8" spans="1:10" ht="14.25" customHeight="1">
      <c r="A8" s="220" t="s">
        <v>45</v>
      </c>
      <c r="B8" s="221"/>
      <c r="C8" s="44"/>
      <c r="D8" s="44"/>
      <c r="E8" s="44"/>
      <c r="F8" s="44"/>
      <c r="G8" s="43"/>
      <c r="H8" s="46"/>
      <c r="I8" s="46"/>
      <c r="J8" s="46"/>
    </row>
    <row r="9" spans="1:10" ht="15.75" customHeight="1">
      <c r="A9" s="222"/>
      <c r="B9" s="223"/>
      <c r="C9" s="44"/>
      <c r="D9" s="44"/>
      <c r="E9" s="44"/>
      <c r="F9" s="44"/>
      <c r="G9" s="43"/>
      <c r="H9" s="46"/>
      <c r="I9" s="46"/>
      <c r="J9" s="46"/>
    </row>
    <row r="10" spans="1:9" ht="15.75" customHeight="1">
      <c r="A10" s="178" t="s">
        <v>1440</v>
      </c>
      <c r="B10" s="163" t="s">
        <v>1464</v>
      </c>
      <c r="C10" s="44"/>
      <c r="D10" s="44"/>
      <c r="E10" s="44"/>
      <c r="F10" s="43"/>
      <c r="G10" s="46"/>
      <c r="H10" s="46"/>
      <c r="I10" s="46"/>
    </row>
    <row r="11" spans="1:10" ht="15.75" customHeight="1">
      <c r="A11" s="225" t="s">
        <v>44</v>
      </c>
      <c r="B11" s="225"/>
      <c r="C11" s="44"/>
      <c r="D11" s="44"/>
      <c r="E11" s="44"/>
      <c r="F11" s="44"/>
      <c r="G11" s="43"/>
      <c r="H11" s="46"/>
      <c r="I11" s="46"/>
      <c r="J11" s="46"/>
    </row>
    <row r="12" spans="1:10" ht="12.75">
      <c r="A12" s="225"/>
      <c r="B12" s="225"/>
      <c r="C12" s="44"/>
      <c r="D12" s="44"/>
      <c r="E12" s="44"/>
      <c r="F12" s="44"/>
      <c r="G12" s="47"/>
      <c r="H12" s="47"/>
      <c r="I12" s="46"/>
      <c r="J12" s="46"/>
    </row>
    <row r="13" spans="1:10" ht="15.75" customHeight="1">
      <c r="A13" s="179" t="s">
        <v>1425</v>
      </c>
      <c r="B13" s="180" t="s">
        <v>1426</v>
      </c>
      <c r="C13" s="44"/>
      <c r="D13" s="44"/>
      <c r="E13" s="44"/>
      <c r="F13" s="44"/>
      <c r="G13" s="47"/>
      <c r="H13" s="47"/>
      <c r="I13" s="46"/>
      <c r="J13" s="46"/>
    </row>
    <row r="14" spans="1:10" ht="15.75" customHeight="1">
      <c r="A14" s="181" t="s">
        <v>211</v>
      </c>
      <c r="B14" s="181" t="s">
        <v>211</v>
      </c>
      <c r="C14" s="44"/>
      <c r="D14" s="44"/>
      <c r="E14" s="44"/>
      <c r="F14" s="44"/>
      <c r="G14" s="49"/>
      <c r="H14" s="49"/>
      <c r="I14" s="46"/>
      <c r="J14" s="46"/>
    </row>
    <row r="15" spans="1:10" ht="15.75" customHeight="1">
      <c r="A15" s="180" t="s">
        <v>1427</v>
      </c>
      <c r="B15" s="180" t="s">
        <v>1428</v>
      </c>
      <c r="C15" s="44"/>
      <c r="D15" s="44"/>
      <c r="E15" s="44"/>
      <c r="F15" s="44"/>
      <c r="G15" s="49"/>
      <c r="H15" s="49"/>
      <c r="I15" s="46"/>
      <c r="J15" s="46"/>
    </row>
    <row r="16" spans="1:10" ht="15.75" customHeight="1">
      <c r="A16" s="181">
        <v>4000</v>
      </c>
      <c r="B16" s="181" t="s">
        <v>1465</v>
      </c>
      <c r="C16" s="44"/>
      <c r="D16" s="44"/>
      <c r="E16" s="44"/>
      <c r="F16" s="44"/>
      <c r="G16" s="49"/>
      <c r="H16" s="49"/>
      <c r="I16" s="46"/>
      <c r="J16" s="46"/>
    </row>
    <row r="17" spans="1:10" ht="15.75" customHeight="1">
      <c r="A17" s="55"/>
      <c r="B17" s="55"/>
      <c r="C17" s="44"/>
      <c r="D17" s="44"/>
      <c r="E17" s="44"/>
      <c r="F17" s="44"/>
      <c r="G17" s="48"/>
      <c r="H17" s="46"/>
      <c r="I17" s="46"/>
      <c r="J17" s="46"/>
    </row>
    <row r="18" spans="1:10" ht="15.75" customHeight="1">
      <c r="A18" s="186"/>
      <c r="B18" s="187"/>
      <c r="C18" s="44"/>
      <c r="D18" s="44"/>
      <c r="E18" s="44"/>
      <c r="F18" s="44"/>
      <c r="G18" s="47"/>
      <c r="H18" s="46"/>
      <c r="I18" s="46"/>
      <c r="J18" s="46"/>
    </row>
    <row r="19" spans="1:10" ht="15.75">
      <c r="A19" s="219" t="s">
        <v>43</v>
      </c>
      <c r="B19" s="219"/>
      <c r="C19" s="44"/>
      <c r="D19" s="44"/>
      <c r="E19" s="44"/>
      <c r="F19" s="44"/>
      <c r="G19" s="43"/>
      <c r="H19" s="46"/>
      <c r="I19" s="46"/>
      <c r="J19" s="46"/>
    </row>
    <row r="20" spans="1:9" ht="15.75" customHeight="1">
      <c r="A20" s="182" t="s">
        <v>1429</v>
      </c>
      <c r="B20" s="183" t="s">
        <v>1430</v>
      </c>
      <c r="C20" s="44"/>
      <c r="D20" s="44"/>
      <c r="E20" s="44"/>
      <c r="F20" s="44"/>
      <c r="G20" s="60"/>
      <c r="H20" s="46"/>
      <c r="I20" s="46"/>
    </row>
    <row r="21" spans="1:7" ht="15.75" customHeight="1">
      <c r="A21" s="184" t="s">
        <v>1466</v>
      </c>
      <c r="B21" s="184" t="s">
        <v>1467</v>
      </c>
      <c r="C21" s="44"/>
      <c r="D21" s="44"/>
      <c r="E21" s="44"/>
      <c r="F21" s="44"/>
      <c r="G21" s="43"/>
    </row>
    <row r="22" spans="1:7" ht="15.75" customHeight="1">
      <c r="A22" s="183" t="s">
        <v>1431</v>
      </c>
      <c r="B22" s="182" t="s">
        <v>1432</v>
      </c>
      <c r="C22" s="44"/>
      <c r="D22" s="44"/>
      <c r="E22" s="44"/>
      <c r="F22" s="44"/>
      <c r="G22" s="43"/>
    </row>
    <row r="23" spans="1:7" ht="15.75" customHeight="1">
      <c r="A23" s="185" t="s">
        <v>1468</v>
      </c>
      <c r="B23" s="184" t="s">
        <v>1469</v>
      </c>
      <c r="C23" s="44"/>
      <c r="D23" s="44"/>
      <c r="E23" s="44"/>
      <c r="F23" s="44"/>
      <c r="G23" s="45"/>
    </row>
    <row r="24" spans="1:7" ht="15.75" customHeight="1">
      <c r="A24" s="182" t="s">
        <v>1433</v>
      </c>
      <c r="B24" s="182" t="s">
        <v>1434</v>
      </c>
      <c r="C24" s="44"/>
      <c r="D24" s="44"/>
      <c r="E24" s="44"/>
      <c r="F24" s="44"/>
      <c r="G24" s="43"/>
    </row>
    <row r="25" spans="1:7" ht="15.75">
      <c r="A25" s="184"/>
      <c r="B25" s="209" t="s">
        <v>1470</v>
      </c>
      <c r="C25" s="44"/>
      <c r="D25" s="44"/>
      <c r="E25" s="44"/>
      <c r="F25" s="44"/>
      <c r="G25" s="43"/>
    </row>
    <row r="26" spans="1:7" ht="15.75">
      <c r="A26" s="56"/>
      <c r="B26" s="56"/>
      <c r="C26" s="44"/>
      <c r="D26" s="44"/>
      <c r="E26" s="44"/>
      <c r="F26" s="44"/>
      <c r="G26" s="43"/>
    </row>
    <row r="27" spans="1:7" ht="15.75">
      <c r="A27" s="59"/>
      <c r="B27" s="59"/>
      <c r="C27" s="44"/>
      <c r="D27" s="44"/>
      <c r="E27" s="44"/>
      <c r="F27" s="44"/>
      <c r="G27" s="43"/>
    </row>
    <row r="28" spans="1:7" ht="15.75">
      <c r="A28" s="219" t="s">
        <v>42</v>
      </c>
      <c r="B28" s="219"/>
      <c r="C28" s="44"/>
      <c r="D28" s="44"/>
      <c r="E28" s="44"/>
      <c r="F28" s="44"/>
      <c r="G28" s="43"/>
    </row>
    <row r="29" spans="1:7" ht="15.75" customHeight="1">
      <c r="A29" s="224" t="s">
        <v>1435</v>
      </c>
      <c r="B29" s="224"/>
      <c r="C29" s="44"/>
      <c r="D29" s="44"/>
      <c r="E29" s="44"/>
      <c r="F29" s="44"/>
      <c r="G29" s="43"/>
    </row>
    <row r="30" spans="1:7" ht="15.75" customHeight="1">
      <c r="A30" s="216"/>
      <c r="B30" s="216"/>
      <c r="C30" s="44"/>
      <c r="D30" s="44"/>
      <c r="E30" s="44"/>
      <c r="F30" s="44"/>
      <c r="G30" s="43"/>
    </row>
    <row r="31" spans="1:7" ht="15.75" customHeight="1">
      <c r="A31" s="183" t="s">
        <v>1437</v>
      </c>
      <c r="B31" s="182" t="s">
        <v>1436</v>
      </c>
      <c r="C31" s="44"/>
      <c r="D31" s="44"/>
      <c r="E31" s="44"/>
      <c r="F31" s="44"/>
      <c r="G31" s="43"/>
    </row>
    <row r="32" spans="1:7" ht="15.75" customHeight="1">
      <c r="A32" s="185"/>
      <c r="B32" s="184"/>
      <c r="C32" s="44"/>
      <c r="D32" s="44"/>
      <c r="E32" s="44"/>
      <c r="F32" s="44"/>
      <c r="G32" s="43"/>
    </row>
    <row r="33" spans="1:7" ht="15.75" customHeight="1">
      <c r="A33" s="56"/>
      <c r="B33" s="56"/>
      <c r="C33" s="42"/>
      <c r="D33" s="42"/>
      <c r="E33" s="42"/>
      <c r="F33" s="42"/>
      <c r="G33" s="43"/>
    </row>
    <row r="34" spans="1:7" ht="15.75" customHeight="1">
      <c r="A34" s="188" t="s">
        <v>0</v>
      </c>
      <c r="B34" s="189" t="s">
        <v>1471</v>
      </c>
      <c r="C34" s="42"/>
      <c r="D34" s="42"/>
      <c r="E34" s="42"/>
      <c r="F34" s="42"/>
      <c r="G34" s="43"/>
    </row>
    <row r="35" spans="1:7" ht="15.75" customHeight="1">
      <c r="A35" s="56"/>
      <c r="B35" s="56"/>
      <c r="C35" s="42"/>
      <c r="D35" s="42"/>
      <c r="E35" s="42"/>
      <c r="F35" s="42"/>
      <c r="G35" s="43"/>
    </row>
    <row r="36" spans="1:6" ht="12.75" customHeight="1">
      <c r="A36" s="56"/>
      <c r="B36" s="56"/>
      <c r="C36" s="42"/>
      <c r="D36" s="42"/>
      <c r="E36" s="42"/>
      <c r="F36" s="42"/>
    </row>
    <row r="37" spans="1:7" ht="15.75" customHeight="1">
      <c r="A37" t="s">
        <v>47</v>
      </c>
      <c r="B37" t="s">
        <v>46</v>
      </c>
      <c r="C37" s="42"/>
      <c r="D37" s="42"/>
      <c r="E37" s="42"/>
      <c r="F37" s="42"/>
      <c r="G37" s="43"/>
    </row>
    <row r="38" spans="1:7" ht="15.75" customHeight="1">
      <c r="A38" s="67"/>
      <c r="B38"/>
      <c r="C38" s="42"/>
      <c r="D38" s="42"/>
      <c r="E38" s="42"/>
      <c r="F38" s="42"/>
      <c r="G38" s="43"/>
    </row>
    <row r="39" spans="1:6" ht="12.75" customHeight="1">
      <c r="A39" t="s">
        <v>1472</v>
      </c>
      <c r="B39" s="35" t="s">
        <v>1473</v>
      </c>
      <c r="C39" s="42"/>
      <c r="D39" s="42"/>
      <c r="E39" s="42"/>
      <c r="F39" s="42"/>
    </row>
    <row r="40" spans="1:6" ht="12.75" customHeight="1">
      <c r="A40"/>
      <c r="B40"/>
      <c r="C40" s="42"/>
      <c r="D40" s="42"/>
      <c r="E40" s="42"/>
      <c r="F40" s="42"/>
    </row>
    <row r="41" spans="1:2" ht="12.75" customHeight="1">
      <c r="A41"/>
      <c r="B41" t="s">
        <v>38</v>
      </c>
    </row>
    <row r="43" spans="1:2" ht="12.75">
      <c r="A43" s="41"/>
      <c r="B43" s="41"/>
    </row>
    <row r="44" spans="1:2" ht="12.75">
      <c r="A44" s="41"/>
      <c r="B44" s="41"/>
    </row>
    <row r="45" spans="1:2" ht="12.75">
      <c r="A45" s="41"/>
      <c r="B45" s="41"/>
    </row>
    <row r="46" spans="1:2" ht="12.75">
      <c r="A46" s="41"/>
      <c r="B46" s="41"/>
    </row>
    <row r="47" spans="1:2" ht="12.75">
      <c r="A47" s="41"/>
      <c r="B47" s="41"/>
    </row>
    <row r="48" spans="1:2" ht="12.75">
      <c r="A48" s="41"/>
      <c r="B48" s="41"/>
    </row>
    <row r="49" spans="1:2" ht="12.75" customHeight="1">
      <c r="A49" s="41"/>
      <c r="B49" s="41"/>
    </row>
    <row r="50" spans="1:2" ht="12.75" customHeight="1">
      <c r="A50" s="41"/>
      <c r="B50" s="41"/>
    </row>
    <row r="51" spans="1:2" ht="12.75" customHeight="1">
      <c r="A51" s="41"/>
      <c r="B51" s="41"/>
    </row>
    <row r="52" spans="1:2" ht="12.75" customHeight="1">
      <c r="A52" s="41"/>
      <c r="B52" s="41"/>
    </row>
    <row r="53" spans="1:2" ht="12.75" customHeight="1">
      <c r="A53" s="41"/>
      <c r="B53" s="41"/>
    </row>
    <row r="54" spans="1:2" ht="12.75" customHeight="1">
      <c r="A54" s="41"/>
      <c r="B54" s="41"/>
    </row>
    <row r="55" spans="1:2" ht="12.75" customHeight="1">
      <c r="A55" s="41"/>
      <c r="B55" s="41"/>
    </row>
    <row r="56" spans="1:2" ht="12.75">
      <c r="A56" s="41"/>
      <c r="B56" s="41"/>
    </row>
    <row r="57" spans="1:2" ht="12.75">
      <c r="A57" s="41"/>
      <c r="B57" s="41"/>
    </row>
    <row r="58" spans="1:2" ht="12.75">
      <c r="A58" s="41"/>
      <c r="B58" s="41"/>
    </row>
    <row r="59" spans="1:2" ht="12.75">
      <c r="A59" s="41"/>
      <c r="B59" s="41"/>
    </row>
  </sheetData>
  <sheetProtection/>
  <mergeCells count="10">
    <mergeCell ref="A30:B30"/>
    <mergeCell ref="A7:B7"/>
    <mergeCell ref="A6:B6"/>
    <mergeCell ref="A2:B4"/>
    <mergeCell ref="A5:B5"/>
    <mergeCell ref="A19:B19"/>
    <mergeCell ref="A8:B9"/>
    <mergeCell ref="A28:B28"/>
    <mergeCell ref="A29:B29"/>
    <mergeCell ref="A11:B12"/>
  </mergeCells>
  <conditionalFormatting sqref="A22:B22 B20 A24:B24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{3bd0402c-95c0-474a-b336-4e741ed4b0e9}</x14:id>
        </ext>
      </extLst>
    </cfRule>
  </conditionalFormatting>
  <conditionalFormatting sqref="A31:B31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{b334daf6-a3fe-4342-a3b3-55e1ca00c6ef}</x14:id>
        </ext>
      </extLst>
    </cfRule>
  </conditionalFormatting>
  <conditionalFormatting sqref="A10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{cab4cb31-4d7a-4096-9ca3-bcb45d458a34}</x14:id>
        </ext>
      </extLst>
    </cfRule>
  </conditionalFormatting>
  <conditionalFormatting sqref="A15:B15 B13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{baebaf0f-d362-49b1-a9f3-e49a218c2baa}</x14:id>
        </ext>
      </extLst>
    </cfRule>
  </conditionalFormatting>
  <hyperlinks>
    <hyperlink ref="B25" r:id="rId1" display="mdimova581958@abv.bg "/>
  </hyperlinks>
  <printOptions/>
  <pageMargins left="0.2362204724409449" right="0.1968503937007874" top="0.15748031496062992" bottom="0.2755905511811024" header="0.15748031496062992" footer="0.2755905511811024"/>
  <pageSetup horizontalDpi="600" verticalDpi="600" orientation="portrait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d0402c-95c0-474a-b336-4e741ed4b0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A22:B22 B20 A24:B24</xm:sqref>
        </x14:conditionalFormatting>
        <x14:conditionalFormatting xmlns:xm="http://schemas.microsoft.com/office/excel/2006/main">
          <x14:cfRule type="dataBar" id="{b334daf6-a3fe-4342-a3b3-55e1ca00c6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A31:B31</xm:sqref>
        </x14:conditionalFormatting>
        <x14:conditionalFormatting xmlns:xm="http://schemas.microsoft.com/office/excel/2006/main">
          <x14:cfRule type="dataBar" id="{cab4cb31-4d7a-4096-9ca3-bcb45d458a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</xm:sqref>
        </x14:conditionalFormatting>
        <x14:conditionalFormatting xmlns:xm="http://schemas.microsoft.com/office/excel/2006/main">
          <x14:cfRule type="dataBar" id="{baebaf0f-d362-49b1-a9f3-e49a218c2b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A15:B15 B13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90" zoomScaleNormal="90" zoomScalePageLayoutView="0" workbookViewId="0" topLeftCell="A31">
      <selection activeCell="G12" sqref="G12"/>
    </sheetView>
  </sheetViews>
  <sheetFormatPr defaultColWidth="9.140625" defaultRowHeight="12.75"/>
  <cols>
    <col min="1" max="1" width="3.140625" style="12" customWidth="1"/>
    <col min="2" max="2" width="17.140625" style="12" customWidth="1"/>
    <col min="3" max="3" width="14.57421875" style="12" customWidth="1"/>
    <col min="4" max="4" width="19.421875" style="12" customWidth="1"/>
    <col min="5" max="5" width="18.57421875" style="12" customWidth="1"/>
    <col min="6" max="6" width="13.28125" style="12" customWidth="1"/>
    <col min="7" max="8" width="9.140625" style="12" customWidth="1"/>
    <col min="9" max="9" width="10.57421875" style="12" customWidth="1"/>
    <col min="10" max="10" width="19.28125" style="12" customWidth="1"/>
    <col min="11" max="11" width="10.00390625" style="12" customWidth="1"/>
    <col min="12" max="12" width="10.7109375" style="12" customWidth="1"/>
    <col min="13" max="13" width="12.28125" style="12" customWidth="1"/>
    <col min="14" max="14" width="9.8515625" style="12" customWidth="1"/>
    <col min="15" max="15" width="10.140625" style="12" customWidth="1"/>
    <col min="16" max="16" width="12.28125" style="12" customWidth="1"/>
    <col min="17" max="17" width="12.00390625" style="12" customWidth="1"/>
    <col min="18" max="18" width="10.28125" style="12" customWidth="1"/>
    <col min="19" max="19" width="16.421875" style="12" customWidth="1"/>
    <col min="20" max="16384" width="9.140625" style="12" customWidth="1"/>
  </cols>
  <sheetData>
    <row r="1" spans="8:18" ht="15.75">
      <c r="H1" s="13"/>
      <c r="M1" s="28"/>
      <c r="N1" s="28"/>
      <c r="O1" s="15"/>
      <c r="P1" s="15"/>
      <c r="Q1" s="15"/>
      <c r="R1" s="15"/>
    </row>
    <row r="2" spans="1:18" ht="12.75">
      <c r="A2" s="232" t="s">
        <v>706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30"/>
      <c r="Q2" s="30"/>
      <c r="R2" s="30"/>
    </row>
    <row r="3" spans="1:19" ht="15.75" customHeight="1">
      <c r="A3" s="36"/>
      <c r="B3" s="37"/>
      <c r="C3" s="37"/>
      <c r="D3" s="36"/>
      <c r="E3" s="36"/>
      <c r="F3" s="36"/>
      <c r="G3" s="36"/>
      <c r="H3" s="36"/>
      <c r="I3" s="26"/>
      <c r="J3" s="26"/>
      <c r="K3" s="26"/>
      <c r="L3" s="26"/>
      <c r="M3" s="27"/>
      <c r="N3" s="27"/>
      <c r="O3" s="27"/>
      <c r="P3" s="27"/>
      <c r="Q3" s="27"/>
      <c r="R3" s="27"/>
      <c r="S3" s="29"/>
    </row>
    <row r="4" spans="1:19" ht="34.5" customHeight="1">
      <c r="A4" s="235" t="str">
        <f>CONCATENATE('общи данни'!B13," ",'общи данни'!B14,"    ",'общи данни'!A34,"  ",'общи данни'!B34)</f>
        <v>Община Пловдив    Отчетна година:  2015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spans="1:19" ht="21.75" customHeight="1">
      <c r="A5" s="236" t="s">
        <v>707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</row>
    <row r="6" spans="1:20" ht="25.5" customHeight="1">
      <c r="A6" s="234" t="s">
        <v>1424</v>
      </c>
      <c r="B6" s="226" t="s">
        <v>20</v>
      </c>
      <c r="C6" s="226" t="s">
        <v>34</v>
      </c>
      <c r="D6" s="226" t="s">
        <v>40</v>
      </c>
      <c r="E6" s="226" t="s">
        <v>35</v>
      </c>
      <c r="F6" s="226" t="s">
        <v>708</v>
      </c>
      <c r="G6" s="226" t="s">
        <v>1422</v>
      </c>
      <c r="H6" s="226" t="s">
        <v>1447</v>
      </c>
      <c r="I6" s="226" t="s">
        <v>1400</v>
      </c>
      <c r="J6" s="226"/>
      <c r="K6" s="226"/>
      <c r="L6" s="226"/>
      <c r="M6" s="226"/>
      <c r="N6" s="226"/>
      <c r="O6" s="226"/>
      <c r="P6" s="226" t="s">
        <v>57</v>
      </c>
      <c r="Q6" s="226" t="s">
        <v>18</v>
      </c>
      <c r="R6" s="226" t="s">
        <v>19</v>
      </c>
      <c r="S6" s="226" t="s">
        <v>37</v>
      </c>
      <c r="T6" s="26"/>
    </row>
    <row r="7" spans="1:19" ht="27" customHeight="1">
      <c r="A7" s="234"/>
      <c r="B7" s="226"/>
      <c r="C7" s="226"/>
      <c r="D7" s="226"/>
      <c r="E7" s="226"/>
      <c r="F7" s="233"/>
      <c r="G7" s="234"/>
      <c r="H7" s="226"/>
      <c r="I7" s="227" t="s">
        <v>1</v>
      </c>
      <c r="J7" s="228"/>
      <c r="K7" s="226" t="s">
        <v>17</v>
      </c>
      <c r="L7" s="226"/>
      <c r="M7" s="231" t="s">
        <v>16</v>
      </c>
      <c r="N7" s="231" t="s">
        <v>15</v>
      </c>
      <c r="O7" s="231" t="s">
        <v>14</v>
      </c>
      <c r="P7" s="226"/>
      <c r="Q7" s="226"/>
      <c r="R7" s="226"/>
      <c r="S7" s="226"/>
    </row>
    <row r="8" spans="1:19" ht="46.5" customHeight="1">
      <c r="A8" s="234"/>
      <c r="B8" s="226"/>
      <c r="C8" s="226"/>
      <c r="D8" s="226"/>
      <c r="E8" s="226"/>
      <c r="F8" s="233"/>
      <c r="G8" s="234"/>
      <c r="H8" s="226"/>
      <c r="I8" s="229"/>
      <c r="J8" s="230"/>
      <c r="K8" s="231" t="s">
        <v>13</v>
      </c>
      <c r="L8" s="231" t="s">
        <v>1463</v>
      </c>
      <c r="M8" s="231"/>
      <c r="N8" s="231"/>
      <c r="O8" s="231"/>
      <c r="P8" s="226"/>
      <c r="Q8" s="226"/>
      <c r="R8" s="226"/>
      <c r="S8" s="226"/>
    </row>
    <row r="9" spans="1:19" ht="34.5" customHeight="1" hidden="1">
      <c r="A9" s="234"/>
      <c r="B9" s="226"/>
      <c r="C9" s="226"/>
      <c r="D9" s="226"/>
      <c r="E9" s="226"/>
      <c r="F9" s="233"/>
      <c r="G9" s="234"/>
      <c r="H9" s="226"/>
      <c r="I9" s="161" t="s">
        <v>12</v>
      </c>
      <c r="J9" s="161" t="s">
        <v>11</v>
      </c>
      <c r="K9" s="231"/>
      <c r="L9" s="231"/>
      <c r="M9" s="231"/>
      <c r="N9" s="231"/>
      <c r="O9" s="231"/>
      <c r="P9" s="226"/>
      <c r="Q9" s="226"/>
      <c r="R9" s="226"/>
      <c r="S9" s="226"/>
    </row>
    <row r="10" spans="1:19" s="25" customFormat="1" ht="32.25" customHeight="1">
      <c r="A10" s="145" t="s">
        <v>9</v>
      </c>
      <c r="B10" s="145" t="s">
        <v>9</v>
      </c>
      <c r="C10" s="145" t="s">
        <v>9</v>
      </c>
      <c r="D10" s="145" t="s">
        <v>9</v>
      </c>
      <c r="E10" s="145" t="s">
        <v>9</v>
      </c>
      <c r="F10" s="145" t="s">
        <v>9</v>
      </c>
      <c r="G10" s="162" t="s">
        <v>1421</v>
      </c>
      <c r="H10" s="162" t="s">
        <v>1455</v>
      </c>
      <c r="I10" s="176" t="s">
        <v>709</v>
      </c>
      <c r="J10" s="200" t="s">
        <v>1453</v>
      </c>
      <c r="K10" s="162" t="s">
        <v>1454</v>
      </c>
      <c r="L10" s="162" t="s">
        <v>1454</v>
      </c>
      <c r="M10" s="162" t="s">
        <v>1454</v>
      </c>
      <c r="N10" s="175" t="s">
        <v>1401</v>
      </c>
      <c r="O10" s="145" t="s">
        <v>10</v>
      </c>
      <c r="P10" s="145" t="s">
        <v>48</v>
      </c>
      <c r="Q10" s="176" t="s">
        <v>1402</v>
      </c>
      <c r="R10" s="145" t="s">
        <v>1439</v>
      </c>
      <c r="S10" s="145" t="s">
        <v>48</v>
      </c>
    </row>
    <row r="11" spans="1:19" ht="13.5" thickBot="1">
      <c r="A11" s="61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13</v>
      </c>
      <c r="J11" s="24">
        <v>14</v>
      </c>
      <c r="K11" s="24">
        <v>15</v>
      </c>
      <c r="L11" s="24">
        <v>16</v>
      </c>
      <c r="M11" s="24">
        <v>17</v>
      </c>
      <c r="N11" s="24">
        <v>18</v>
      </c>
      <c r="O11" s="24">
        <v>19</v>
      </c>
      <c r="P11" s="24">
        <v>20</v>
      </c>
      <c r="Q11" s="24">
        <v>21</v>
      </c>
      <c r="R11" s="24">
        <v>22</v>
      </c>
      <c r="S11" s="62">
        <v>23</v>
      </c>
    </row>
    <row r="12" spans="1:19" ht="63" customHeight="1" thickTop="1">
      <c r="A12" s="63">
        <v>1</v>
      </c>
      <c r="B12" s="17" t="s">
        <v>1933</v>
      </c>
      <c r="C12" s="23" t="s">
        <v>31</v>
      </c>
      <c r="D12" s="17" t="s">
        <v>1937</v>
      </c>
      <c r="E12" s="160" t="s">
        <v>22</v>
      </c>
      <c r="F12" s="68" t="s">
        <v>3</v>
      </c>
      <c r="G12" s="19"/>
      <c r="H12" s="19"/>
      <c r="I12" s="20"/>
      <c r="J12" s="20" t="s">
        <v>48</v>
      </c>
      <c r="K12" s="19"/>
      <c r="L12" s="19"/>
      <c r="M12" s="192">
        <f>I12*VLOOKUP($J12,Data!$A$21:$C$31,2,FALSE)*1000+SUM(K12:L12)</f>
        <v>0</v>
      </c>
      <c r="N12" s="19"/>
      <c r="O12" s="198">
        <f>I12*VLOOKUP($J12,Data!$A$21:$C$31,2,FALSE)*VLOOKUP($J12,Data!$A$21:$C$31,3,FALSE)+(K12*0.683+L12*0.247)/1000</f>
        <v>0</v>
      </c>
      <c r="P12" s="194"/>
      <c r="Q12" s="195">
        <v>19812</v>
      </c>
      <c r="R12" s="195">
        <v>100</v>
      </c>
      <c r="S12" s="64"/>
    </row>
    <row r="13" spans="1:19" ht="60" customHeight="1">
      <c r="A13" s="63">
        <v>2</v>
      </c>
      <c r="B13" s="17" t="s">
        <v>1934</v>
      </c>
      <c r="C13" s="23" t="s">
        <v>31</v>
      </c>
      <c r="D13" s="17" t="s">
        <v>1937</v>
      </c>
      <c r="E13" s="22" t="s">
        <v>22</v>
      </c>
      <c r="F13" s="68" t="s">
        <v>3</v>
      </c>
      <c r="G13" s="19"/>
      <c r="H13" s="19"/>
      <c r="I13" s="20"/>
      <c r="J13" s="20" t="s">
        <v>48</v>
      </c>
      <c r="K13" s="19"/>
      <c r="L13" s="19"/>
      <c r="M13" s="192">
        <f>I13*VLOOKUP($J13,Data!$A$21:$C$31,2,FALSE)*1000+SUM(K13:L13)</f>
        <v>0</v>
      </c>
      <c r="N13" s="19"/>
      <c r="O13" s="198">
        <f>I13*VLOOKUP($J13,Data!$A$21:$C$31,2,FALSE)*VLOOKUP($J13,Data!$A$21:$C$31,3,FALSE)+(K13*0.683+L13*0.247)/1000</f>
        <v>0</v>
      </c>
      <c r="P13" s="194"/>
      <c r="Q13" s="195">
        <v>15060</v>
      </c>
      <c r="R13" s="195">
        <v>100</v>
      </c>
      <c r="S13" s="64"/>
    </row>
    <row r="14" spans="1:19" ht="61.5" customHeight="1">
      <c r="A14" s="63">
        <v>3</v>
      </c>
      <c r="B14" s="17" t="s">
        <v>1935</v>
      </c>
      <c r="C14" s="23" t="s">
        <v>31</v>
      </c>
      <c r="D14" s="17" t="s">
        <v>1938</v>
      </c>
      <c r="E14" s="22" t="s">
        <v>22</v>
      </c>
      <c r="F14" s="68" t="s">
        <v>3</v>
      </c>
      <c r="G14" s="19"/>
      <c r="H14" s="19"/>
      <c r="I14" s="20"/>
      <c r="J14" s="20" t="s">
        <v>48</v>
      </c>
      <c r="K14" s="19"/>
      <c r="L14" s="19"/>
      <c r="M14" s="192">
        <f>I14*VLOOKUP($J14,Data!$A$21:$C$31,2,FALSE)*1000+SUM(K14:L14)</f>
        <v>0</v>
      </c>
      <c r="N14" s="19"/>
      <c r="O14" s="198">
        <f>I14*VLOOKUP($J14,Data!$A$21:$C$31,2,FALSE)*VLOOKUP($J14,Data!$A$21:$C$31,3,FALSE)+(K14*0.683+L14*0.247)/1000</f>
        <v>0</v>
      </c>
      <c r="P14" s="194"/>
      <c r="Q14" s="195">
        <v>19812</v>
      </c>
      <c r="R14" s="195">
        <v>100</v>
      </c>
      <c r="S14" s="64"/>
    </row>
    <row r="15" spans="1:19" ht="60" customHeight="1">
      <c r="A15" s="63">
        <v>4</v>
      </c>
      <c r="B15" s="17" t="s">
        <v>1936</v>
      </c>
      <c r="C15" s="23" t="s">
        <v>31</v>
      </c>
      <c r="D15" s="17" t="s">
        <v>1938</v>
      </c>
      <c r="E15" s="22" t="s">
        <v>22</v>
      </c>
      <c r="F15" s="68" t="s">
        <v>3</v>
      </c>
      <c r="G15" s="19"/>
      <c r="H15" s="19"/>
      <c r="I15" s="20"/>
      <c r="J15" s="20" t="s">
        <v>48</v>
      </c>
      <c r="K15" s="19"/>
      <c r="L15" s="19"/>
      <c r="M15" s="192">
        <f>I15*VLOOKUP($J15,Data!$A$21:$C$31,2,FALSE)*1000+SUM(K15:L15)</f>
        <v>0</v>
      </c>
      <c r="N15" s="19"/>
      <c r="O15" s="198">
        <f>I15*VLOOKUP($J15,Data!$A$21:$C$31,2,FALSE)*VLOOKUP($J15,Data!$A$21:$C$31,3,FALSE)+(K15*0.683+L15*0.247)/1000</f>
        <v>0</v>
      </c>
      <c r="P15" s="194"/>
      <c r="Q15" s="195">
        <v>29283.6</v>
      </c>
      <c r="R15" s="195">
        <v>100</v>
      </c>
      <c r="S15" s="64"/>
    </row>
    <row r="16" spans="1:19" ht="62.25" customHeight="1">
      <c r="A16" s="63">
        <v>5</v>
      </c>
      <c r="B16" s="22" t="s">
        <v>1939</v>
      </c>
      <c r="C16" s="23" t="s">
        <v>31</v>
      </c>
      <c r="D16" s="22" t="s">
        <v>1940</v>
      </c>
      <c r="E16" s="160" t="s">
        <v>22</v>
      </c>
      <c r="F16" s="68" t="s">
        <v>3</v>
      </c>
      <c r="G16" s="19">
        <v>11</v>
      </c>
      <c r="H16" s="19"/>
      <c r="I16" s="20"/>
      <c r="J16" s="20" t="s">
        <v>48</v>
      </c>
      <c r="K16" s="19"/>
      <c r="L16" s="19">
        <v>18000</v>
      </c>
      <c r="M16" s="192">
        <f>I16*VLOOKUP($J16,Data!$A$21:$C$31,2,FALSE)*1000+SUM(K16:L16)</f>
        <v>18000</v>
      </c>
      <c r="N16" s="18"/>
      <c r="O16" s="198">
        <f>I16*VLOOKUP($J16,Data!$A$21:$C$31,2,FALSE)*VLOOKUP($J16,Data!$A$21:$C$31,3,FALSE)+(K16*0.683+L16*0.247)/1000</f>
        <v>4.446</v>
      </c>
      <c r="P16" s="194"/>
      <c r="Q16" s="195">
        <v>32276</v>
      </c>
      <c r="R16" s="195">
        <v>50</v>
      </c>
      <c r="S16" s="65"/>
    </row>
    <row r="17" spans="1:19" ht="63.75" customHeight="1">
      <c r="A17" s="63">
        <v>6</v>
      </c>
      <c r="B17" s="22" t="s">
        <v>1941</v>
      </c>
      <c r="C17" s="23" t="s">
        <v>31</v>
      </c>
      <c r="D17" s="22" t="s">
        <v>1940</v>
      </c>
      <c r="E17" s="22" t="s">
        <v>22</v>
      </c>
      <c r="F17" s="68" t="s">
        <v>3</v>
      </c>
      <c r="G17" s="19">
        <v>11</v>
      </c>
      <c r="H17" s="19"/>
      <c r="I17" s="20"/>
      <c r="J17" s="20" t="s">
        <v>48</v>
      </c>
      <c r="K17" s="19"/>
      <c r="L17" s="19">
        <v>25000</v>
      </c>
      <c r="M17" s="192">
        <f>I17*VLOOKUP($J17,Data!$A$21:$C$31,2,FALSE)*1000+SUM(K17:L17)</f>
        <v>25000</v>
      </c>
      <c r="N17" s="18"/>
      <c r="O17" s="198">
        <f>I17*VLOOKUP($J17,Data!$A$21:$C$31,2,FALSE)*VLOOKUP($J17,Data!$A$21:$C$31,3,FALSE)+(K17*0.683+L17*0.247)/1000</f>
        <v>6.175</v>
      </c>
      <c r="P17" s="194"/>
      <c r="Q17" s="195">
        <v>35464</v>
      </c>
      <c r="R17" s="195">
        <v>50</v>
      </c>
      <c r="S17" s="65"/>
    </row>
    <row r="18" spans="1:19" ht="63.75" customHeight="1">
      <c r="A18" s="63">
        <v>7</v>
      </c>
      <c r="B18" s="22" t="s">
        <v>1942</v>
      </c>
      <c r="C18" s="23" t="s">
        <v>31</v>
      </c>
      <c r="D18" s="22" t="s">
        <v>1940</v>
      </c>
      <c r="E18" s="22" t="s">
        <v>22</v>
      </c>
      <c r="F18" s="68" t="s">
        <v>3</v>
      </c>
      <c r="G18" s="19">
        <v>11</v>
      </c>
      <c r="H18" s="19"/>
      <c r="I18" s="20"/>
      <c r="J18" s="20" t="s">
        <v>48</v>
      </c>
      <c r="K18" s="19"/>
      <c r="L18" s="19">
        <v>9400</v>
      </c>
      <c r="M18" s="192">
        <f>I18*VLOOKUP($J18,Data!$A$21:$C$31,2,FALSE)*1000+SUM(K18:L18)</f>
        <v>9400</v>
      </c>
      <c r="N18" s="18"/>
      <c r="O18" s="198">
        <f>I18*VLOOKUP($J18,Data!$A$21:$C$31,2,FALSE)*VLOOKUP($J18,Data!$A$21:$C$31,3,FALSE)+(K18*0.683+L18*0.247)/1000</f>
        <v>2.3218</v>
      </c>
      <c r="P18" s="194"/>
      <c r="Q18" s="195">
        <v>30637</v>
      </c>
      <c r="R18" s="195">
        <v>50</v>
      </c>
      <c r="S18" s="65"/>
    </row>
    <row r="19" spans="1:19" ht="75.75" customHeight="1">
      <c r="A19" s="63">
        <v>8</v>
      </c>
      <c r="B19" s="22" t="s">
        <v>1943</v>
      </c>
      <c r="C19" s="23" t="s">
        <v>31</v>
      </c>
      <c r="D19" s="22" t="s">
        <v>1940</v>
      </c>
      <c r="E19" s="22" t="s">
        <v>22</v>
      </c>
      <c r="F19" s="68" t="s">
        <v>3</v>
      </c>
      <c r="G19" s="19">
        <v>11</v>
      </c>
      <c r="H19" s="19"/>
      <c r="I19" s="20"/>
      <c r="J19" s="20" t="s">
        <v>48</v>
      </c>
      <c r="K19" s="19"/>
      <c r="L19" s="19">
        <v>18000</v>
      </c>
      <c r="M19" s="192">
        <f>I19*VLOOKUP($J19,Data!$A$21:$C$31,2,FALSE)*1000+SUM(K19:L19)</f>
        <v>18000</v>
      </c>
      <c r="N19" s="18"/>
      <c r="O19" s="198">
        <f>I19*VLOOKUP($J19,Data!$A$21:$C$31,2,FALSE)*VLOOKUP($J19,Data!$A$21:$C$31,3,FALSE)+(K19*0.683+L19*0.247)/1000</f>
        <v>4.446</v>
      </c>
      <c r="P19" s="194"/>
      <c r="Q19" s="195">
        <v>31440</v>
      </c>
      <c r="R19" s="195">
        <v>50</v>
      </c>
      <c r="S19" s="65"/>
    </row>
    <row r="20" spans="1:19" ht="75" customHeight="1">
      <c r="A20" s="63">
        <v>9</v>
      </c>
      <c r="B20" s="22" t="s">
        <v>1944</v>
      </c>
      <c r="C20" s="21" t="s">
        <v>31</v>
      </c>
      <c r="D20" s="17" t="s">
        <v>1940</v>
      </c>
      <c r="E20" s="17" t="s">
        <v>22</v>
      </c>
      <c r="F20" s="68" t="s">
        <v>3</v>
      </c>
      <c r="G20" s="18">
        <v>11</v>
      </c>
      <c r="H20" s="18"/>
      <c r="I20" s="20"/>
      <c r="J20" s="20" t="s">
        <v>48</v>
      </c>
      <c r="K20" s="19"/>
      <c r="L20" s="19">
        <v>29000</v>
      </c>
      <c r="M20" s="192">
        <f>I20*VLOOKUP($J20,Data!$A$21:$C$31,2,FALSE)*1000+SUM(K20:L20)</f>
        <v>29000</v>
      </c>
      <c r="N20" s="18"/>
      <c r="O20" s="198">
        <f>I20*VLOOKUP($J20,Data!$A$21:$C$31,2,FALSE)*VLOOKUP($J20,Data!$A$21:$C$31,3,FALSE)+(K20*0.683+L20*0.247)/1000</f>
        <v>7.163</v>
      </c>
      <c r="P20" s="194"/>
      <c r="Q20" s="195">
        <v>21075</v>
      </c>
      <c r="R20" s="195">
        <v>50</v>
      </c>
      <c r="S20" s="65"/>
    </row>
    <row r="21" spans="1:19" ht="61.5" customHeight="1">
      <c r="A21" s="63">
        <v>10</v>
      </c>
      <c r="B21" s="22" t="s">
        <v>1945</v>
      </c>
      <c r="C21" s="21" t="s">
        <v>31</v>
      </c>
      <c r="D21" s="17" t="s">
        <v>1940</v>
      </c>
      <c r="E21" s="17" t="s">
        <v>22</v>
      </c>
      <c r="F21" s="68" t="s">
        <v>3</v>
      </c>
      <c r="G21" s="18">
        <v>13.5</v>
      </c>
      <c r="H21" s="18"/>
      <c r="I21" s="20"/>
      <c r="J21" s="20" t="s">
        <v>48</v>
      </c>
      <c r="K21" s="19"/>
      <c r="L21" s="19">
        <v>23000</v>
      </c>
      <c r="M21" s="192">
        <f>I21*VLOOKUP($J21,Data!$A$21:$C$31,2,FALSE)*1000+SUM(K21:L21)</f>
        <v>23000</v>
      </c>
      <c r="N21" s="18"/>
      <c r="O21" s="198">
        <f>I21*VLOOKUP($J21,Data!$A$21:$C$31,2,FALSE)*VLOOKUP($J21,Data!$A$21:$C$31,3,FALSE)+(K21*0.683+L21*0.247)/1000</f>
        <v>5.681</v>
      </c>
      <c r="P21" s="194"/>
      <c r="Q21" s="195">
        <v>16074</v>
      </c>
      <c r="R21" s="195">
        <v>50</v>
      </c>
      <c r="S21" s="65"/>
    </row>
    <row r="22" spans="1:19" ht="61.5" customHeight="1">
      <c r="A22" s="63">
        <v>11</v>
      </c>
      <c r="B22" s="22" t="s">
        <v>1946</v>
      </c>
      <c r="C22" s="21" t="s">
        <v>31</v>
      </c>
      <c r="D22" s="17" t="s">
        <v>1940</v>
      </c>
      <c r="E22" s="17" t="s">
        <v>22</v>
      </c>
      <c r="F22" s="68" t="s">
        <v>3</v>
      </c>
      <c r="G22" s="18">
        <v>15</v>
      </c>
      <c r="H22" s="18"/>
      <c r="I22" s="20"/>
      <c r="J22" s="20" t="s">
        <v>48</v>
      </c>
      <c r="K22" s="19"/>
      <c r="L22" s="19">
        <v>19000</v>
      </c>
      <c r="M22" s="192">
        <f>I22*VLOOKUP($J22,Data!$A$21:$C$31,2,FALSE)*1000+SUM(K22:L22)</f>
        <v>19000</v>
      </c>
      <c r="N22" s="18"/>
      <c r="O22" s="198">
        <f>I22*VLOOKUP($J22,Data!$A$21:$C$31,2,FALSE)*VLOOKUP($J22,Data!$A$21:$C$31,3,FALSE)+(K22*0.683+L22*0.247)/1000</f>
        <v>4.693</v>
      </c>
      <c r="P22" s="194"/>
      <c r="Q22" s="195">
        <v>12495</v>
      </c>
      <c r="R22" s="195">
        <v>50</v>
      </c>
      <c r="S22" s="65"/>
    </row>
    <row r="23" spans="1:19" ht="64.5" customHeight="1">
      <c r="A23" s="63">
        <v>12</v>
      </c>
      <c r="B23" s="22" t="s">
        <v>1947</v>
      </c>
      <c r="C23" s="21" t="s">
        <v>31</v>
      </c>
      <c r="D23" s="17" t="s">
        <v>1940</v>
      </c>
      <c r="E23" s="17" t="s">
        <v>22</v>
      </c>
      <c r="F23" s="68" t="s">
        <v>3</v>
      </c>
      <c r="G23" s="18">
        <v>15</v>
      </c>
      <c r="H23" s="18"/>
      <c r="I23" s="20"/>
      <c r="J23" s="20" t="s">
        <v>48</v>
      </c>
      <c r="K23" s="19"/>
      <c r="L23" s="19">
        <v>25900</v>
      </c>
      <c r="M23" s="192">
        <f>I23*VLOOKUP($J23,Data!$A$21:$C$31,2,FALSE)*1000+SUM(K23:L23)</f>
        <v>25900</v>
      </c>
      <c r="N23" s="18"/>
      <c r="O23" s="198">
        <f>I23*VLOOKUP($J23,Data!$A$21:$C$31,2,FALSE)*VLOOKUP($J23,Data!$A$21:$C$31,3,FALSE)+(K23*0.683+L23*0.247)/1000</f>
        <v>6.3973</v>
      </c>
      <c r="P23" s="194"/>
      <c r="Q23" s="195">
        <v>17215</v>
      </c>
      <c r="R23" s="195">
        <v>50</v>
      </c>
      <c r="S23" s="65"/>
    </row>
    <row r="24" spans="1:19" ht="61.5" customHeight="1">
      <c r="A24" s="63">
        <v>13</v>
      </c>
      <c r="B24" s="22" t="s">
        <v>1948</v>
      </c>
      <c r="C24" s="21" t="s">
        <v>31</v>
      </c>
      <c r="D24" s="17" t="s">
        <v>1940</v>
      </c>
      <c r="E24" s="17" t="s">
        <v>22</v>
      </c>
      <c r="F24" s="68" t="s">
        <v>3</v>
      </c>
      <c r="G24" s="18">
        <v>18</v>
      </c>
      <c r="H24" s="18"/>
      <c r="I24" s="20"/>
      <c r="J24" s="20" t="s">
        <v>48</v>
      </c>
      <c r="K24" s="19"/>
      <c r="L24" s="19">
        <v>16000</v>
      </c>
      <c r="M24" s="192">
        <f>I24*VLOOKUP($J24,Data!$A$21:$C$31,2,FALSE)*1000+SUM(K24:L24)</f>
        <v>16000</v>
      </c>
      <c r="N24" s="18"/>
      <c r="O24" s="198">
        <f>I24*VLOOKUP($J24,Data!$A$21:$C$31,2,FALSE)*VLOOKUP($J24,Data!$A$21:$C$31,3,FALSE)+(K24*0.683+L24*0.247)/1000</f>
        <v>3.952</v>
      </c>
      <c r="P24" s="194"/>
      <c r="Q24" s="195">
        <v>17650</v>
      </c>
      <c r="R24" s="195">
        <v>50</v>
      </c>
      <c r="S24" s="65"/>
    </row>
    <row r="25" spans="1:19" ht="64.5" customHeight="1">
      <c r="A25" s="63">
        <v>14</v>
      </c>
      <c r="B25" s="22" t="s">
        <v>1949</v>
      </c>
      <c r="C25" s="21" t="s">
        <v>31</v>
      </c>
      <c r="D25" s="17" t="s">
        <v>1940</v>
      </c>
      <c r="E25" s="17" t="s">
        <v>22</v>
      </c>
      <c r="F25" s="68" t="s">
        <v>3</v>
      </c>
      <c r="G25" s="18">
        <v>17</v>
      </c>
      <c r="H25" s="18"/>
      <c r="I25" s="20"/>
      <c r="J25" s="20" t="s">
        <v>48</v>
      </c>
      <c r="K25" s="19"/>
      <c r="L25" s="19">
        <v>44700</v>
      </c>
      <c r="M25" s="192">
        <f>I25*VLOOKUP($J25,Data!$A$21:$C$31,2,FALSE)*1000+SUM(K25:L25)</f>
        <v>44700</v>
      </c>
      <c r="N25" s="18"/>
      <c r="O25" s="198">
        <f>I25*VLOOKUP($J25,Data!$A$21:$C$31,2,FALSE)*VLOOKUP($J25,Data!$A$21:$C$31,3,FALSE)+(K25*0.683+L25*0.247)/1000</f>
        <v>11.040899999999999</v>
      </c>
      <c r="P25" s="194"/>
      <c r="Q25" s="195">
        <v>17400</v>
      </c>
      <c r="R25" s="195">
        <v>50</v>
      </c>
      <c r="S25" s="65"/>
    </row>
    <row r="26" spans="1:19" ht="75.75" customHeight="1">
      <c r="A26" s="63">
        <v>15</v>
      </c>
      <c r="B26" s="22" t="s">
        <v>1950</v>
      </c>
      <c r="C26" s="21" t="s">
        <v>31</v>
      </c>
      <c r="D26" s="17" t="s">
        <v>1940</v>
      </c>
      <c r="E26" s="17" t="s">
        <v>22</v>
      </c>
      <c r="F26" s="68" t="s">
        <v>3</v>
      </c>
      <c r="G26" s="18">
        <v>10</v>
      </c>
      <c r="H26" s="18"/>
      <c r="I26" s="20"/>
      <c r="J26" s="20" t="s">
        <v>48</v>
      </c>
      <c r="K26" s="19"/>
      <c r="L26" s="19">
        <v>31000</v>
      </c>
      <c r="M26" s="192">
        <f>I26*VLOOKUP($J26,Data!$A$21:$C$31,2,FALSE)*1000+SUM(K26:L26)</f>
        <v>31000</v>
      </c>
      <c r="N26" s="18"/>
      <c r="O26" s="198">
        <f>I26*VLOOKUP($J26,Data!$A$21:$C$31,2,FALSE)*VLOOKUP($J26,Data!$A$21:$C$31,3,FALSE)+(K26*0.683+L26*0.247)/1000</f>
        <v>7.657</v>
      </c>
      <c r="P26" s="194"/>
      <c r="Q26" s="195">
        <v>17570</v>
      </c>
      <c r="R26" s="195">
        <v>50</v>
      </c>
      <c r="S26" s="65"/>
    </row>
    <row r="27" spans="1:19" ht="64.5" customHeight="1">
      <c r="A27" s="63">
        <v>16</v>
      </c>
      <c r="B27" s="22" t="s">
        <v>1951</v>
      </c>
      <c r="C27" s="21" t="s">
        <v>31</v>
      </c>
      <c r="D27" s="17" t="s">
        <v>1940</v>
      </c>
      <c r="E27" s="17" t="s">
        <v>22</v>
      </c>
      <c r="F27" s="68" t="s">
        <v>3</v>
      </c>
      <c r="G27" s="18">
        <v>18</v>
      </c>
      <c r="H27" s="18"/>
      <c r="I27" s="20"/>
      <c r="J27" s="20" t="s">
        <v>48</v>
      </c>
      <c r="K27" s="19"/>
      <c r="L27" s="19">
        <v>26250</v>
      </c>
      <c r="M27" s="192">
        <f>I27*VLOOKUP($J27,Data!$A$21:$C$31,2,FALSE)*1000+SUM(K27:L27)</f>
        <v>26250</v>
      </c>
      <c r="N27" s="18"/>
      <c r="O27" s="198">
        <f>I27*VLOOKUP($J27,Data!$A$21:$C$31,2,FALSE)*VLOOKUP($J27,Data!$A$21:$C$31,3,FALSE)+(K27*0.683+L27*0.247)/1000</f>
        <v>6.48375</v>
      </c>
      <c r="P27" s="194"/>
      <c r="Q27" s="195">
        <v>17811</v>
      </c>
      <c r="R27" s="195">
        <v>50</v>
      </c>
      <c r="S27" s="65"/>
    </row>
    <row r="28" spans="1:19" ht="62.25" customHeight="1">
      <c r="A28" s="63">
        <v>17</v>
      </c>
      <c r="B28" s="22" t="s">
        <v>1952</v>
      </c>
      <c r="C28" s="21" t="s">
        <v>31</v>
      </c>
      <c r="D28" s="17" t="s">
        <v>1940</v>
      </c>
      <c r="E28" s="17" t="s">
        <v>22</v>
      </c>
      <c r="F28" s="68" t="s">
        <v>3</v>
      </c>
      <c r="G28" s="18">
        <v>33</v>
      </c>
      <c r="H28" s="18"/>
      <c r="I28" s="20"/>
      <c r="J28" s="20" t="s">
        <v>48</v>
      </c>
      <c r="K28" s="19"/>
      <c r="L28" s="19">
        <v>181500</v>
      </c>
      <c r="M28" s="192">
        <f>I28*VLOOKUP($J28,Data!$A$21:$C$31,2,FALSE)*1000+SUM(K28:L28)</f>
        <v>181500</v>
      </c>
      <c r="N28" s="18"/>
      <c r="O28" s="198">
        <f>I28*VLOOKUP($J28,Data!$A$21:$C$31,2,FALSE)*VLOOKUP($J28,Data!$A$21:$C$31,3,FALSE)+(K28*0.683+L28*0.247)/1000</f>
        <v>44.8305</v>
      </c>
      <c r="P28" s="194"/>
      <c r="Q28" s="195">
        <v>44768</v>
      </c>
      <c r="R28" s="195">
        <v>50</v>
      </c>
      <c r="S28" s="65"/>
    </row>
    <row r="29" spans="1:19" ht="75.75" customHeight="1">
      <c r="A29" s="63">
        <v>18</v>
      </c>
      <c r="B29" s="22" t="s">
        <v>1953</v>
      </c>
      <c r="C29" s="21" t="s">
        <v>31</v>
      </c>
      <c r="D29" s="17" t="s">
        <v>1940</v>
      </c>
      <c r="E29" s="17" t="s">
        <v>22</v>
      </c>
      <c r="F29" s="68" t="s">
        <v>3</v>
      </c>
      <c r="G29" s="18">
        <v>15</v>
      </c>
      <c r="H29" s="18"/>
      <c r="I29" s="20"/>
      <c r="J29" s="20" t="s">
        <v>48</v>
      </c>
      <c r="K29" s="19"/>
      <c r="L29" s="19">
        <v>76000</v>
      </c>
      <c r="M29" s="192">
        <f>I29*VLOOKUP($J29,Data!$A$21:$C$31,2,FALSE)*1000+SUM(K29:L29)</f>
        <v>76000</v>
      </c>
      <c r="N29" s="18"/>
      <c r="O29" s="198">
        <f>I29*VLOOKUP($J29,Data!$A$21:$C$31,2,FALSE)*VLOOKUP($J29,Data!$A$21:$C$31,3,FALSE)+(K29*0.683+L29*0.247)/1000</f>
        <v>18.772</v>
      </c>
      <c r="P29" s="194"/>
      <c r="Q29" s="195">
        <v>20525</v>
      </c>
      <c r="R29" s="195">
        <v>50</v>
      </c>
      <c r="S29" s="65"/>
    </row>
    <row r="30" spans="1:19" ht="60" customHeight="1">
      <c r="A30" s="63">
        <v>19</v>
      </c>
      <c r="B30" s="22" t="s">
        <v>1954</v>
      </c>
      <c r="C30" s="21" t="s">
        <v>31</v>
      </c>
      <c r="D30" s="17" t="s">
        <v>1940</v>
      </c>
      <c r="E30" s="17" t="s">
        <v>22</v>
      </c>
      <c r="F30" s="68" t="s">
        <v>3</v>
      </c>
      <c r="G30" s="18">
        <v>15</v>
      </c>
      <c r="H30" s="18"/>
      <c r="I30" s="20"/>
      <c r="J30" s="20" t="s">
        <v>48</v>
      </c>
      <c r="K30" s="19"/>
      <c r="L30" s="19">
        <v>23000</v>
      </c>
      <c r="M30" s="192">
        <f>I30*VLOOKUP($J30,Data!$A$21:$C$31,2,FALSE)*1000+SUM(K30:L30)</f>
        <v>23000</v>
      </c>
      <c r="N30" s="18"/>
      <c r="O30" s="198">
        <f>I30*VLOOKUP($J30,Data!$A$21:$C$31,2,FALSE)*VLOOKUP($J30,Data!$A$21:$C$31,3,FALSE)+(K30*0.683+L30*0.247)/1000</f>
        <v>5.681</v>
      </c>
      <c r="P30" s="194"/>
      <c r="Q30" s="195">
        <v>22850</v>
      </c>
      <c r="R30" s="195">
        <v>50</v>
      </c>
      <c r="S30" s="65"/>
    </row>
    <row r="31" spans="1:19" ht="59.25" customHeight="1">
      <c r="A31" s="63">
        <v>20</v>
      </c>
      <c r="B31" s="22" t="s">
        <v>1955</v>
      </c>
      <c r="C31" s="21" t="s">
        <v>31</v>
      </c>
      <c r="D31" s="17" t="s">
        <v>1940</v>
      </c>
      <c r="E31" s="17" t="s">
        <v>22</v>
      </c>
      <c r="F31" s="68" t="s">
        <v>3</v>
      </c>
      <c r="G31" s="18">
        <v>11</v>
      </c>
      <c r="H31" s="18"/>
      <c r="I31" s="20"/>
      <c r="J31" s="20" t="s">
        <v>48</v>
      </c>
      <c r="K31" s="19"/>
      <c r="L31" s="19">
        <v>47500</v>
      </c>
      <c r="M31" s="192">
        <f>I31*VLOOKUP($J31,Data!$A$21:$C$31,2,FALSE)*1000+SUM(K31:L31)</f>
        <v>47500</v>
      </c>
      <c r="N31" s="18"/>
      <c r="O31" s="198">
        <f>I31*VLOOKUP($J31,Data!$A$21:$C$31,2,FALSE)*VLOOKUP($J31,Data!$A$21:$C$31,3,FALSE)+(K31*0.683+L31*0.247)/1000</f>
        <v>11.7325</v>
      </c>
      <c r="P31" s="194"/>
      <c r="Q31" s="195">
        <v>23146</v>
      </c>
      <c r="R31" s="195">
        <v>50</v>
      </c>
      <c r="S31" s="65"/>
    </row>
    <row r="32" spans="1:19" ht="60.75" customHeight="1">
      <c r="A32" s="63">
        <v>21</v>
      </c>
      <c r="B32" s="22" t="s">
        <v>1956</v>
      </c>
      <c r="C32" s="21" t="s">
        <v>31</v>
      </c>
      <c r="D32" s="17" t="s">
        <v>1940</v>
      </c>
      <c r="E32" s="17" t="s">
        <v>22</v>
      </c>
      <c r="F32" s="68" t="s">
        <v>3</v>
      </c>
      <c r="G32" s="18">
        <v>15</v>
      </c>
      <c r="H32" s="18"/>
      <c r="I32" s="20"/>
      <c r="J32" s="20" t="s">
        <v>48</v>
      </c>
      <c r="K32" s="19"/>
      <c r="L32" s="19">
        <v>25700</v>
      </c>
      <c r="M32" s="192">
        <f>I32*VLOOKUP($J32,Data!$A$21:$C$31,2,FALSE)*1000+SUM(K32:L32)</f>
        <v>25700</v>
      </c>
      <c r="N32" s="18"/>
      <c r="O32" s="198">
        <f>I32*VLOOKUP($J32,Data!$A$21:$C$31,2,FALSE)*VLOOKUP($J32,Data!$A$21:$C$31,3,FALSE)+(K32*0.683+L32*0.247)/1000</f>
        <v>6.347899999999999</v>
      </c>
      <c r="P32" s="194"/>
      <c r="Q32" s="195">
        <v>20362</v>
      </c>
      <c r="R32" s="195">
        <v>50</v>
      </c>
      <c r="S32" s="65"/>
    </row>
    <row r="33" spans="1:19" ht="61.5" customHeight="1">
      <c r="A33" s="63">
        <v>22</v>
      </c>
      <c r="B33" s="22" t="s">
        <v>1957</v>
      </c>
      <c r="C33" s="21" t="s">
        <v>31</v>
      </c>
      <c r="D33" s="17" t="s">
        <v>1940</v>
      </c>
      <c r="E33" s="17" t="s">
        <v>22</v>
      </c>
      <c r="F33" s="68" t="s">
        <v>3</v>
      </c>
      <c r="G33" s="18">
        <v>27</v>
      </c>
      <c r="H33" s="18"/>
      <c r="I33" s="20"/>
      <c r="J33" s="20" t="s">
        <v>48</v>
      </c>
      <c r="K33" s="19"/>
      <c r="L33" s="19">
        <v>70000</v>
      </c>
      <c r="M33" s="192">
        <f>I33*VLOOKUP($J33,Data!$A$21:$C$31,2,FALSE)*1000+SUM(K33:L33)</f>
        <v>70000</v>
      </c>
      <c r="N33" s="18"/>
      <c r="O33" s="198">
        <f>I33*VLOOKUP($J33,Data!$A$21:$C$31,2,FALSE)*VLOOKUP($J33,Data!$A$21:$C$31,3,FALSE)+(K33*0.683+L33*0.247)/1000</f>
        <v>17.29</v>
      </c>
      <c r="P33" s="194"/>
      <c r="Q33" s="195">
        <v>34278</v>
      </c>
      <c r="R33" s="195">
        <v>50</v>
      </c>
      <c r="S33" s="65"/>
    </row>
    <row r="34" spans="1:19" ht="60.75" customHeight="1">
      <c r="A34" s="63">
        <v>23</v>
      </c>
      <c r="B34" s="22" t="s">
        <v>1958</v>
      </c>
      <c r="C34" s="21" t="s">
        <v>31</v>
      </c>
      <c r="D34" s="17" t="s">
        <v>1940</v>
      </c>
      <c r="E34" s="17" t="s">
        <v>22</v>
      </c>
      <c r="F34" s="68" t="s">
        <v>3</v>
      </c>
      <c r="G34" s="18">
        <v>11</v>
      </c>
      <c r="H34" s="18"/>
      <c r="I34" s="20"/>
      <c r="J34" s="20" t="s">
        <v>48</v>
      </c>
      <c r="K34" s="19"/>
      <c r="L34" s="19">
        <v>17200</v>
      </c>
      <c r="M34" s="192">
        <f>I34*VLOOKUP($J34,Data!$A$21:$C$31,2,FALSE)*1000+SUM(K34:L34)</f>
        <v>17200</v>
      </c>
      <c r="N34" s="18"/>
      <c r="O34" s="198">
        <f>I34*VLOOKUP($J34,Data!$A$21:$C$31,2,FALSE)*VLOOKUP($J34,Data!$A$21:$C$31,3,FALSE)+(K34*0.683+L34*0.247)/1000</f>
        <v>4.248399999999999</v>
      </c>
      <c r="P34" s="194"/>
      <c r="Q34" s="195">
        <v>26253</v>
      </c>
      <c r="R34" s="195">
        <v>50</v>
      </c>
      <c r="S34" s="65"/>
    </row>
    <row r="35" spans="1:19" ht="15" customHeight="1">
      <c r="A35" s="63">
        <v>24</v>
      </c>
      <c r="B35" s="17"/>
      <c r="C35" s="21"/>
      <c r="D35" s="17"/>
      <c r="E35" s="17"/>
      <c r="F35" s="68"/>
      <c r="G35" s="18"/>
      <c r="H35" s="18"/>
      <c r="I35" s="20"/>
      <c r="J35" s="20" t="s">
        <v>48</v>
      </c>
      <c r="K35" s="19"/>
      <c r="L35" s="19"/>
      <c r="M35" s="192">
        <f>I35*VLOOKUP($J35,Data!$A$21:$C$31,2,FALSE)*1000+SUM(K35:L35)</f>
        <v>0</v>
      </c>
      <c r="N35" s="18"/>
      <c r="O35" s="198">
        <f>I35*VLOOKUP($J35,Data!$A$21:$C$31,2,FALSE)*VLOOKUP($J35,Data!$A$21:$C$31,3,FALSE)+(K35*0.683+L35*0.247)/1000</f>
        <v>0</v>
      </c>
      <c r="P35" s="194"/>
      <c r="Q35" s="195"/>
      <c r="R35" s="195"/>
      <c r="S35" s="65"/>
    </row>
    <row r="36" spans="1:19" ht="15" customHeight="1">
      <c r="A36" s="63">
        <v>25</v>
      </c>
      <c r="B36" s="17"/>
      <c r="C36" s="21"/>
      <c r="D36" s="17"/>
      <c r="E36" s="17"/>
      <c r="F36" s="68"/>
      <c r="G36" s="18"/>
      <c r="H36" s="18"/>
      <c r="I36" s="20"/>
      <c r="J36" s="20" t="s">
        <v>48</v>
      </c>
      <c r="K36" s="19"/>
      <c r="L36" s="19"/>
      <c r="M36" s="192">
        <f>I36*VLOOKUP($J36,Data!$A$21:$C$31,2,FALSE)*1000+SUM(K36:L36)</f>
        <v>0</v>
      </c>
      <c r="N36" s="18"/>
      <c r="O36" s="198">
        <f>I36*VLOOKUP($J36,Data!$A$21:$C$31,2,FALSE)*VLOOKUP($J36,Data!$A$21:$C$31,3,FALSE)+(K36*0.683+L36*0.247)/1000</f>
        <v>0</v>
      </c>
      <c r="P36" s="194"/>
      <c r="Q36" s="195"/>
      <c r="R36" s="195"/>
      <c r="S36" s="65"/>
    </row>
    <row r="37" spans="1:19" ht="15" customHeight="1">
      <c r="A37" s="63">
        <v>26</v>
      </c>
      <c r="B37" s="17"/>
      <c r="C37" s="21"/>
      <c r="D37" s="17"/>
      <c r="E37" s="17"/>
      <c r="F37" s="68"/>
      <c r="G37" s="18"/>
      <c r="H37" s="18"/>
      <c r="I37" s="20"/>
      <c r="J37" s="20" t="s">
        <v>48</v>
      </c>
      <c r="K37" s="19"/>
      <c r="L37" s="19"/>
      <c r="M37" s="192">
        <f>I37*VLOOKUP($J37,Data!$A$21:$C$31,2,FALSE)*1000+SUM(K37:L37)</f>
        <v>0</v>
      </c>
      <c r="N37" s="18"/>
      <c r="O37" s="198">
        <f>I37*VLOOKUP($J37,Data!$A$21:$C$31,2,FALSE)*VLOOKUP($J37,Data!$A$21:$C$31,3,FALSE)+(K37*0.683+L37*0.247)/1000</f>
        <v>0</v>
      </c>
      <c r="P37" s="194"/>
      <c r="Q37" s="195"/>
      <c r="R37" s="195"/>
      <c r="S37" s="65"/>
    </row>
    <row r="38" spans="1:19" ht="15" customHeight="1">
      <c r="A38" s="63">
        <v>27</v>
      </c>
      <c r="B38" s="17"/>
      <c r="C38" s="21"/>
      <c r="D38" s="17"/>
      <c r="E38" s="17"/>
      <c r="F38" s="68"/>
      <c r="G38" s="18"/>
      <c r="H38" s="18"/>
      <c r="I38" s="20"/>
      <c r="J38" s="20" t="s">
        <v>48</v>
      </c>
      <c r="K38" s="19"/>
      <c r="L38" s="19"/>
      <c r="M38" s="192">
        <f>I38*VLOOKUP($J38,Data!$A$21:$C$31,2,FALSE)*1000+SUM(K38:L38)</f>
        <v>0</v>
      </c>
      <c r="N38" s="18"/>
      <c r="O38" s="198">
        <f>I38*VLOOKUP($J38,Data!$A$21:$C$31,2,FALSE)*VLOOKUP($J38,Data!$A$21:$C$31,3,FALSE)+(K38*0.683+L38*0.247)/1000</f>
        <v>0</v>
      </c>
      <c r="P38" s="194"/>
      <c r="Q38" s="195"/>
      <c r="R38" s="195"/>
      <c r="S38" s="65"/>
    </row>
    <row r="39" spans="1:19" ht="15" customHeight="1">
      <c r="A39" s="63">
        <v>28</v>
      </c>
      <c r="B39" s="17"/>
      <c r="C39" s="21"/>
      <c r="D39" s="17"/>
      <c r="E39" s="17"/>
      <c r="F39" s="68"/>
      <c r="G39" s="18"/>
      <c r="H39" s="18"/>
      <c r="I39" s="20"/>
      <c r="J39" s="20" t="s">
        <v>48</v>
      </c>
      <c r="K39" s="19"/>
      <c r="L39" s="19"/>
      <c r="M39" s="192">
        <f>I39*VLOOKUP($J39,Data!$A$21:$C$31,2,FALSE)*1000+SUM(K39:L39)</f>
        <v>0</v>
      </c>
      <c r="N39" s="18"/>
      <c r="O39" s="198">
        <f>I39*VLOOKUP($J39,Data!$A$21:$C$31,2,FALSE)*VLOOKUP($J39,Data!$A$21:$C$31,3,FALSE)+(K39*0.683+L39*0.247)/1000</f>
        <v>0</v>
      </c>
      <c r="P39" s="194"/>
      <c r="Q39" s="195"/>
      <c r="R39" s="195"/>
      <c r="S39" s="65"/>
    </row>
    <row r="40" spans="1:19" ht="15" customHeight="1">
      <c r="A40" s="63">
        <v>29</v>
      </c>
      <c r="B40" s="17"/>
      <c r="C40" s="21"/>
      <c r="D40" s="17"/>
      <c r="E40" s="17"/>
      <c r="F40" s="68"/>
      <c r="G40" s="18"/>
      <c r="H40" s="18"/>
      <c r="I40" s="20"/>
      <c r="J40" s="20" t="s">
        <v>48</v>
      </c>
      <c r="K40" s="19"/>
      <c r="L40" s="19"/>
      <c r="M40" s="192">
        <f>I40*VLOOKUP($J40,Data!$A$21:$C$31,2,FALSE)*1000+SUM(K40:L40)</f>
        <v>0</v>
      </c>
      <c r="N40" s="18"/>
      <c r="O40" s="198">
        <f>I40*VLOOKUP($J40,Data!$A$21:$C$31,2,FALSE)*VLOOKUP($J40,Data!$A$21:$C$31,3,FALSE)+(K40*0.683+L40*0.247)/1000</f>
        <v>0</v>
      </c>
      <c r="P40" s="194"/>
      <c r="Q40" s="195"/>
      <c r="R40" s="195"/>
      <c r="S40" s="65"/>
    </row>
    <row r="41" spans="1:19" ht="15" customHeight="1">
      <c r="A41" s="63">
        <v>30</v>
      </c>
      <c r="B41" s="17"/>
      <c r="C41" s="21"/>
      <c r="D41" s="17"/>
      <c r="E41" s="17"/>
      <c r="F41" s="68"/>
      <c r="G41" s="18"/>
      <c r="H41" s="18"/>
      <c r="I41" s="20"/>
      <c r="J41" s="20" t="s">
        <v>48</v>
      </c>
      <c r="K41" s="19"/>
      <c r="L41" s="19"/>
      <c r="M41" s="192">
        <f>I41*VLOOKUP($J41,Data!$A$21:$C$31,2,FALSE)*1000+SUM(K41:L41)</f>
        <v>0</v>
      </c>
      <c r="N41" s="18"/>
      <c r="O41" s="198">
        <f>I41*VLOOKUP($J41,Data!$A$21:$C$31,2,FALSE)*VLOOKUP($J41,Data!$A$21:$C$31,3,FALSE)+(K41*0.683+L41*0.247)/1000</f>
        <v>0</v>
      </c>
      <c r="P41" s="194"/>
      <c r="Q41" s="195"/>
      <c r="R41" s="195"/>
      <c r="S41" s="65"/>
    </row>
    <row r="42" spans="1:19" ht="15" customHeight="1">
      <c r="A42" s="63">
        <v>31</v>
      </c>
      <c r="B42" s="17"/>
      <c r="C42" s="21"/>
      <c r="D42" s="17"/>
      <c r="E42" s="17"/>
      <c r="F42" s="68"/>
      <c r="G42" s="18"/>
      <c r="H42" s="18"/>
      <c r="I42" s="20"/>
      <c r="J42" s="20" t="s">
        <v>48</v>
      </c>
      <c r="K42" s="19"/>
      <c r="L42" s="19"/>
      <c r="M42" s="192">
        <f>I42*VLOOKUP($J42,Data!$A$21:$C$31,2,FALSE)*1000+SUM(K42:L42)</f>
        <v>0</v>
      </c>
      <c r="N42" s="18"/>
      <c r="O42" s="198">
        <f>I42*VLOOKUP($J42,Data!$A$21:$C$31,2,FALSE)*VLOOKUP($J42,Data!$A$21:$C$31,3,FALSE)+(K42*0.683+L42*0.247)/1000</f>
        <v>0</v>
      </c>
      <c r="P42" s="194"/>
      <c r="Q42" s="195"/>
      <c r="R42" s="195"/>
      <c r="S42" s="65"/>
    </row>
    <row r="43" spans="1:19" ht="15" customHeight="1">
      <c r="A43" s="63">
        <v>32</v>
      </c>
      <c r="B43" s="17"/>
      <c r="C43" s="21"/>
      <c r="D43" s="17"/>
      <c r="E43" s="17"/>
      <c r="F43" s="68"/>
      <c r="G43" s="18"/>
      <c r="H43" s="18"/>
      <c r="I43" s="20"/>
      <c r="J43" s="20" t="s">
        <v>48</v>
      </c>
      <c r="K43" s="19"/>
      <c r="L43" s="19"/>
      <c r="M43" s="192">
        <f>I43*VLOOKUP($J43,Data!$A$21:$C$31,2,FALSE)*1000+SUM(K43:L43)</f>
        <v>0</v>
      </c>
      <c r="N43" s="18"/>
      <c r="O43" s="198">
        <f>I43*VLOOKUP($J43,Data!$A$21:$C$31,2,FALSE)*VLOOKUP($J43,Data!$A$21:$C$31,3,FALSE)+(K43*0.683+L43*0.247)/1000</f>
        <v>0</v>
      </c>
      <c r="P43" s="194"/>
      <c r="Q43" s="195"/>
      <c r="R43" s="195"/>
      <c r="S43" s="65"/>
    </row>
    <row r="44" spans="1:19" ht="15" customHeight="1">
      <c r="A44" s="63">
        <v>33</v>
      </c>
      <c r="B44" s="17"/>
      <c r="C44" s="21"/>
      <c r="D44" s="17"/>
      <c r="E44" s="17"/>
      <c r="F44" s="68"/>
      <c r="G44" s="18"/>
      <c r="H44" s="18"/>
      <c r="I44" s="20"/>
      <c r="J44" s="20" t="s">
        <v>48</v>
      </c>
      <c r="K44" s="19"/>
      <c r="L44" s="19"/>
      <c r="M44" s="192">
        <f>I44*VLOOKUP($J44,Data!$A$21:$C$31,2,FALSE)*1000+SUM(K44:L44)</f>
        <v>0</v>
      </c>
      <c r="N44" s="18"/>
      <c r="O44" s="198">
        <f>I44*VLOOKUP($J44,Data!$A$21:$C$31,2,FALSE)*VLOOKUP($J44,Data!$A$21:$C$31,3,FALSE)+(K44*0.683+L44*0.247)/1000</f>
        <v>0</v>
      </c>
      <c r="P44" s="194"/>
      <c r="Q44" s="195"/>
      <c r="R44" s="195"/>
      <c r="S44" s="65"/>
    </row>
    <row r="45" spans="1:19" ht="15" customHeight="1">
      <c r="A45" s="63">
        <v>34</v>
      </c>
      <c r="B45" s="17"/>
      <c r="C45" s="21"/>
      <c r="D45" s="17"/>
      <c r="E45" s="17"/>
      <c r="F45" s="68"/>
      <c r="G45" s="18"/>
      <c r="H45" s="18"/>
      <c r="I45" s="20"/>
      <c r="J45" s="20" t="s">
        <v>48</v>
      </c>
      <c r="K45" s="19"/>
      <c r="L45" s="19"/>
      <c r="M45" s="192">
        <f>I45*VLOOKUP($J45,Data!$A$21:$C$31,2,FALSE)*1000+SUM(K45:L45)</f>
        <v>0</v>
      </c>
      <c r="N45" s="18"/>
      <c r="O45" s="198">
        <f>I45*VLOOKUP($J45,Data!$A$21:$C$31,2,FALSE)*VLOOKUP($J45,Data!$A$21:$C$31,3,FALSE)+(K45*0.683+L45*0.247)/1000</f>
        <v>0</v>
      </c>
      <c r="P45" s="194"/>
      <c r="Q45" s="195"/>
      <c r="R45" s="195"/>
      <c r="S45" s="65"/>
    </row>
    <row r="46" spans="1:19" ht="15" customHeight="1" thickBot="1">
      <c r="A46" s="63">
        <v>35</v>
      </c>
      <c r="B46" s="17"/>
      <c r="C46" s="21"/>
      <c r="D46" s="17"/>
      <c r="E46" s="17"/>
      <c r="F46" s="68"/>
      <c r="G46" s="18"/>
      <c r="H46" s="18"/>
      <c r="I46" s="20"/>
      <c r="J46" s="20" t="s">
        <v>48</v>
      </c>
      <c r="K46" s="19"/>
      <c r="L46" s="19"/>
      <c r="M46" s="192">
        <f>I46*VLOOKUP($J46,Data!$A$21:$C$31,2,FALSE)*1000+SUM(K46:L46)</f>
        <v>0</v>
      </c>
      <c r="N46" s="18"/>
      <c r="O46" s="198">
        <f>I46*VLOOKUP($J46,Data!$A$21:$C$31,2,FALSE)*VLOOKUP($J46,Data!$A$21:$C$31,3,FALSE)+(K46*0.683+L46*0.247)/1000</f>
        <v>0</v>
      </c>
      <c r="P46" s="194"/>
      <c r="Q46" s="195"/>
      <c r="R46" s="195"/>
      <c r="S46" s="65"/>
    </row>
    <row r="47" spans="1:19" ht="21.75" customHeight="1" thickBot="1">
      <c r="A47" s="241" t="s">
        <v>8</v>
      </c>
      <c r="B47" s="242"/>
      <c r="C47" s="242"/>
      <c r="D47" s="242"/>
      <c r="E47" s="242"/>
      <c r="F47" s="243"/>
      <c r="G47" s="166">
        <f>SUM(G12:G46)</f>
        <v>288.5</v>
      </c>
      <c r="H47" s="167">
        <f>SUM(H12:H46)</f>
        <v>0</v>
      </c>
      <c r="I47" s="167">
        <f>SUM(I12:I46)</f>
        <v>0</v>
      </c>
      <c r="J47" s="167"/>
      <c r="K47" s="167">
        <f>SUM(K12:K46)</f>
        <v>0</v>
      </c>
      <c r="L47" s="167">
        <f>SUM(L12:L46)</f>
        <v>726150</v>
      </c>
      <c r="M47" s="193">
        <f>SUM(M12:M46)</f>
        <v>726150</v>
      </c>
      <c r="N47" s="201">
        <f>SUM(N12:N46)</f>
        <v>0</v>
      </c>
      <c r="O47" s="199">
        <f>SUM(O12:O46)</f>
        <v>179.35905</v>
      </c>
      <c r="P47" s="196"/>
      <c r="Q47" s="201">
        <f>SUM(Q12:Q46)</f>
        <v>543256.6</v>
      </c>
      <c r="R47" s="197"/>
      <c r="S47" s="66"/>
    </row>
    <row r="48" spans="1:19" ht="53.25" customHeight="1">
      <c r="A48" s="239" t="s">
        <v>710</v>
      </c>
      <c r="B48" s="239"/>
      <c r="C48" s="239"/>
      <c r="D48" s="239"/>
      <c r="E48" s="239"/>
      <c r="F48" s="239"/>
      <c r="G48" s="239"/>
      <c r="H48" s="239"/>
      <c r="I48" s="239"/>
      <c r="L48" s="240"/>
      <c r="M48" s="240"/>
      <c r="N48" s="16"/>
      <c r="O48" s="16"/>
      <c r="P48" s="16"/>
      <c r="Q48" s="16"/>
      <c r="R48" s="16"/>
      <c r="S48" s="16"/>
    </row>
    <row r="49" spans="1:19" ht="66" customHeight="1">
      <c r="A49" s="237" t="s">
        <v>41</v>
      </c>
      <c r="B49" s="238"/>
      <c r="C49" s="238"/>
      <c r="D49" s="238"/>
      <c r="E49" s="238"/>
      <c r="F49" s="238"/>
      <c r="G49" s="238"/>
      <c r="H49" s="238"/>
      <c r="I49" s="238"/>
      <c r="M49" s="14"/>
      <c r="N49" s="14"/>
      <c r="O49" s="13"/>
      <c r="P49" s="13"/>
      <c r="Q49" s="13"/>
      <c r="R49" s="13"/>
      <c r="S49" s="13"/>
    </row>
    <row r="50" spans="1:5" ht="12.75">
      <c r="A50" s="38"/>
      <c r="B50" s="38"/>
      <c r="C50" s="38"/>
      <c r="D50" s="38"/>
      <c r="E50" s="38"/>
    </row>
    <row r="51" spans="1:5" ht="12.75">
      <c r="A51" s="38"/>
      <c r="B51" s="38"/>
      <c r="C51" s="38"/>
      <c r="D51" s="38"/>
      <c r="E51" s="38"/>
    </row>
    <row r="52" ht="12.75">
      <c r="K52" s="39"/>
    </row>
  </sheetData>
  <sheetProtection formatRows="0" selectLockedCells="1"/>
  <mergeCells count="27">
    <mergeCell ref="A49:I49"/>
    <mergeCell ref="A48:I48"/>
    <mergeCell ref="L48:M48"/>
    <mergeCell ref="H6:H9"/>
    <mergeCell ref="D6:D9"/>
    <mergeCell ref="E6:E9"/>
    <mergeCell ref="G6:G9"/>
    <mergeCell ref="C6:C9"/>
    <mergeCell ref="I6:O6"/>
    <mergeCell ref="A47:F47"/>
    <mergeCell ref="A2:O2"/>
    <mergeCell ref="M7:M9"/>
    <mergeCell ref="F6:F9"/>
    <mergeCell ref="A6:A9"/>
    <mergeCell ref="B6:B9"/>
    <mergeCell ref="K7:L7"/>
    <mergeCell ref="A4:S4"/>
    <mergeCell ref="A5:S5"/>
    <mergeCell ref="S6:S9"/>
    <mergeCell ref="P6:P9"/>
    <mergeCell ref="Q6:Q9"/>
    <mergeCell ref="R6:R9"/>
    <mergeCell ref="I7:J8"/>
    <mergeCell ref="K8:K9"/>
    <mergeCell ref="L8:L9"/>
    <mergeCell ref="O7:O9"/>
    <mergeCell ref="N7:N9"/>
  </mergeCells>
  <dataValidations count="5">
    <dataValidation type="list" allowBlank="1" showInputMessage="1" showErrorMessage="1" sqref="P12:P46">
      <formula1>az</formula1>
    </dataValidation>
    <dataValidation type="list" allowBlank="1" showInputMessage="1" showErrorMessage="1" sqref="E12:E46">
      <formula1>ти</formula1>
    </dataValidation>
    <dataValidation type="list" allowBlank="1" showInputMessage="1" showErrorMessage="1" sqref="C12:C46">
      <formula1>опа</formula1>
    </dataValidation>
    <dataValidation type="list" allowBlank="1" showInputMessage="1" showErrorMessage="1" sqref="F12:F46">
      <formula1>PE</formula1>
    </dataValidation>
    <dataValidation type="list" allowBlank="1" showInputMessage="1" showErrorMessage="1" sqref="J12:J46">
      <formula1>gorivo2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60" r:id="rId1"/>
  <ignoredErrors>
    <ignoredError sqref="K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W22"/>
  <sheetViews>
    <sheetView zoomScale="120" zoomScaleNormal="120" zoomScalePageLayoutView="0" workbookViewId="0" topLeftCell="A1">
      <selection activeCell="E26" sqref="E26"/>
    </sheetView>
  </sheetViews>
  <sheetFormatPr defaultColWidth="9.140625" defaultRowHeight="12.75"/>
  <cols>
    <col min="1" max="1" width="4.00390625" style="0" customWidth="1"/>
    <col min="2" max="2" width="81.8515625" style="0" customWidth="1"/>
    <col min="3" max="3" width="22.140625" style="0" customWidth="1"/>
    <col min="4" max="4" width="23.421875" style="8" customWidth="1"/>
    <col min="5" max="6" width="9.140625" style="8" customWidth="1"/>
  </cols>
  <sheetData>
    <row r="1" ht="12.75" customHeight="1"/>
    <row r="2" spans="1:23" s="2" customFormat="1" ht="12.75" customHeight="1">
      <c r="A2" s="244" t="s">
        <v>63</v>
      </c>
      <c r="B2" s="244"/>
      <c r="C2" s="244"/>
      <c r="D2" s="244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</row>
    <row r="3" spans="1:23" s="2" customFormat="1" ht="12.75" customHeight="1">
      <c r="A3" s="10"/>
      <c r="B3" s="10"/>
      <c r="C3" s="10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  <c r="W3" s="4"/>
    </row>
    <row r="4" spans="1:6" s="6" customFormat="1" ht="24" customHeight="1">
      <c r="A4" s="248" t="s">
        <v>1424</v>
      </c>
      <c r="B4" s="147" t="str">
        <f>CONCATENATE('общи данни'!B13," ",'общи данни'!B14,"     ",'общи данни'!A34,"   ",'общи данни'!B34)</f>
        <v>Община Пловдив     Отчетна година:   2015</v>
      </c>
      <c r="C4" s="190" t="s">
        <v>59</v>
      </c>
      <c r="D4" s="245" t="s">
        <v>37</v>
      </c>
      <c r="E4" s="73"/>
      <c r="F4" s="73"/>
    </row>
    <row r="5" spans="1:6" s="6" customFormat="1" ht="17.25" customHeight="1">
      <c r="A5" s="249"/>
      <c r="B5" s="146" t="s">
        <v>1393</v>
      </c>
      <c r="C5" s="191" t="s">
        <v>64</v>
      </c>
      <c r="D5" s="246"/>
      <c r="E5" s="73"/>
      <c r="F5" s="73"/>
    </row>
    <row r="6" spans="1:6" s="6" customFormat="1" ht="14.25" customHeight="1">
      <c r="A6" s="247" t="s">
        <v>1456</v>
      </c>
      <c r="B6" s="247"/>
      <c r="C6" s="247"/>
      <c r="D6" s="247"/>
      <c r="E6" s="73"/>
      <c r="F6" s="73"/>
    </row>
    <row r="7" spans="1:6" s="6" customFormat="1" ht="30">
      <c r="A7" s="250" t="s">
        <v>1457</v>
      </c>
      <c r="B7" s="251"/>
      <c r="C7" s="203" t="s">
        <v>60</v>
      </c>
      <c r="D7" s="203" t="s">
        <v>61</v>
      </c>
      <c r="E7" s="73"/>
      <c r="F7" s="73"/>
    </row>
    <row r="8" spans="1:6" s="6" customFormat="1" ht="15">
      <c r="A8" s="251"/>
      <c r="B8" s="251"/>
      <c r="C8" s="203" t="s">
        <v>64</v>
      </c>
      <c r="D8" s="203" t="s">
        <v>64</v>
      </c>
      <c r="E8" s="73"/>
      <c r="F8" s="73"/>
    </row>
    <row r="9" spans="1:6" s="6" customFormat="1" ht="9.75" customHeight="1">
      <c r="A9" s="204"/>
      <c r="B9" s="204"/>
      <c r="C9" s="203"/>
      <c r="D9" s="203"/>
      <c r="E9" s="75"/>
      <c r="F9" s="75"/>
    </row>
    <row r="10" spans="1:6" s="78" customFormat="1" ht="24.75" customHeight="1">
      <c r="A10" s="76"/>
      <c r="B10" s="177" t="s">
        <v>1458</v>
      </c>
      <c r="C10" s="202">
        <v>620643.31</v>
      </c>
      <c r="D10" s="76">
        <f>C10*0.06</f>
        <v>37238.598600000005</v>
      </c>
      <c r="E10" s="77"/>
      <c r="F10" s="77"/>
    </row>
    <row r="11" spans="1:6" s="78" customFormat="1" ht="30" customHeight="1">
      <c r="A11" s="250" t="s">
        <v>1459</v>
      </c>
      <c r="B11" s="251"/>
      <c r="C11" s="203" t="s">
        <v>60</v>
      </c>
      <c r="D11" s="203" t="s">
        <v>62</v>
      </c>
      <c r="E11" s="77"/>
      <c r="F11" s="77"/>
    </row>
    <row r="12" spans="1:6" s="6" customFormat="1" ht="15">
      <c r="A12" s="251"/>
      <c r="B12" s="251"/>
      <c r="C12" s="203" t="s">
        <v>64</v>
      </c>
      <c r="D12" s="203" t="s">
        <v>64</v>
      </c>
      <c r="E12" s="74"/>
      <c r="F12" s="73"/>
    </row>
    <row r="13" spans="1:6" s="78" customFormat="1" ht="9.75" customHeight="1">
      <c r="A13" s="204"/>
      <c r="B13" s="204"/>
      <c r="C13" s="203"/>
      <c r="D13" s="203"/>
      <c r="E13" s="79"/>
      <c r="F13" s="79"/>
    </row>
    <row r="14" spans="1:6" s="78" customFormat="1" ht="24.75" customHeight="1">
      <c r="A14" s="205">
        <v>1</v>
      </c>
      <c r="B14" s="177" t="s">
        <v>1460</v>
      </c>
      <c r="C14" s="202">
        <v>18236.312</v>
      </c>
      <c r="D14" s="76">
        <f>C14*0.06</f>
        <v>1094.17872</v>
      </c>
      <c r="E14" s="79"/>
      <c r="F14" s="79"/>
    </row>
    <row r="15" spans="1:6" s="6" customFormat="1" ht="24.75" customHeight="1">
      <c r="A15" s="206">
        <v>2</v>
      </c>
      <c r="B15" s="177" t="s">
        <v>1461</v>
      </c>
      <c r="C15" s="202">
        <v>77261.316</v>
      </c>
      <c r="D15" s="76">
        <f>C15*0.07</f>
        <v>5408.292120000001</v>
      </c>
      <c r="E15" s="74"/>
      <c r="F15" s="73"/>
    </row>
    <row r="16" spans="1:4" ht="24.75" customHeight="1">
      <c r="A16" s="207">
        <v>3</v>
      </c>
      <c r="B16" s="177" t="s">
        <v>1462</v>
      </c>
      <c r="C16" s="202">
        <v>46858.85</v>
      </c>
      <c r="D16" s="76">
        <f>C16*0.08</f>
        <v>3748.708</v>
      </c>
    </row>
    <row r="17" spans="1:4" ht="12.75">
      <c r="A17" s="11"/>
      <c r="B17" s="11"/>
      <c r="C17" s="11"/>
      <c r="D17" s="208">
        <f>D14+D15+D16</f>
        <v>10251.17884</v>
      </c>
    </row>
    <row r="18" spans="1:4" ht="12.75">
      <c r="A18" s="11"/>
      <c r="B18" s="11"/>
      <c r="C18" s="11"/>
      <c r="D18" s="5"/>
    </row>
    <row r="19" spans="1:4" ht="12.75">
      <c r="A19" s="11"/>
      <c r="B19" s="11"/>
      <c r="C19" s="11"/>
      <c r="D19" s="5"/>
    </row>
    <row r="20" spans="1:4" ht="12.75">
      <c r="A20" s="9"/>
      <c r="B20" s="9"/>
      <c r="C20" s="9"/>
      <c r="D20" s="5"/>
    </row>
    <row r="21" spans="1:4" ht="12.75">
      <c r="A21" s="9"/>
      <c r="B21" s="9"/>
      <c r="C21" s="9"/>
      <c r="D21" s="5"/>
    </row>
    <row r="22" spans="1:4" ht="12.75">
      <c r="A22" s="9"/>
      <c r="B22" s="9"/>
      <c r="C22" s="9"/>
      <c r="D22" s="5"/>
    </row>
  </sheetData>
  <sheetProtection/>
  <mergeCells count="6">
    <mergeCell ref="A2:D2"/>
    <mergeCell ref="D4:D5"/>
    <mergeCell ref="A6:D6"/>
    <mergeCell ref="A4:A5"/>
    <mergeCell ref="A7:B8"/>
    <mergeCell ref="A11:B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20">
      <selection activeCell="L53" sqref="L53"/>
    </sheetView>
  </sheetViews>
  <sheetFormatPr defaultColWidth="9.140625" defaultRowHeight="12.75"/>
  <cols>
    <col min="1" max="1" width="37.140625" style="0" customWidth="1"/>
    <col min="2" max="4" width="0" style="0" hidden="1" customWidth="1"/>
    <col min="5" max="5" width="18.7109375" style="0" customWidth="1"/>
    <col min="6" max="6" width="18.57421875" style="0" customWidth="1"/>
    <col min="7" max="7" width="10.28125" style="0" customWidth="1"/>
    <col min="8" max="8" width="11.28125" style="0" customWidth="1"/>
    <col min="9" max="9" width="37.421875" style="0" customWidth="1"/>
  </cols>
  <sheetData>
    <row r="1" ht="12.75" customHeight="1"/>
    <row r="2" spans="1:9" ht="12.75" customHeight="1">
      <c r="A2" s="267" t="s">
        <v>1414</v>
      </c>
      <c r="B2" s="267"/>
      <c r="C2" s="267"/>
      <c r="D2" s="267"/>
      <c r="E2" s="267"/>
      <c r="F2" s="267"/>
      <c r="G2" s="267"/>
      <c r="H2" s="267"/>
      <c r="I2" s="267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26.25">
      <c r="A4" s="235" t="str">
        <f>CONCATENATE('общи данни'!B13," ",'общи данни'!B14,"    ",'общи данни'!A34,"  ",'общи данни'!B34)</f>
        <v>Община Пловдив    Отчетна година:  2015</v>
      </c>
      <c r="B4" s="235"/>
      <c r="C4" s="235"/>
      <c r="D4" s="235"/>
      <c r="E4" s="235"/>
      <c r="F4" s="235"/>
      <c r="G4" s="235"/>
      <c r="H4" s="235"/>
      <c r="I4" s="235"/>
    </row>
    <row r="5" spans="1:9" ht="15" customHeight="1">
      <c r="A5" s="268" t="s">
        <v>1415</v>
      </c>
      <c r="B5" s="268"/>
      <c r="C5" s="268"/>
      <c r="D5" s="268"/>
      <c r="E5" s="268"/>
      <c r="F5" s="268"/>
      <c r="G5" s="268"/>
      <c r="H5" s="268"/>
      <c r="I5" s="268"/>
    </row>
    <row r="6" spans="1:9" ht="27.75" customHeight="1">
      <c r="A6" s="252" t="s">
        <v>1416</v>
      </c>
      <c r="B6" s="253"/>
      <c r="C6" s="253"/>
      <c r="D6" s="253"/>
      <c r="E6" s="253"/>
      <c r="F6" s="253"/>
      <c r="G6" s="253"/>
      <c r="H6" s="253"/>
      <c r="I6" s="254"/>
    </row>
    <row r="7" spans="1:9" ht="11.25" customHeight="1" hidden="1">
      <c r="A7" s="255"/>
      <c r="B7" s="256"/>
      <c r="C7" s="256"/>
      <c r="D7" s="256"/>
      <c r="E7" s="256"/>
      <c r="F7" s="256"/>
      <c r="G7" s="256"/>
      <c r="H7" s="256"/>
      <c r="I7" s="257"/>
    </row>
    <row r="8" spans="1:9" ht="12.75">
      <c r="A8" s="143" t="s">
        <v>36</v>
      </c>
      <c r="B8" s="264"/>
      <c r="C8" s="265"/>
      <c r="D8" s="265"/>
      <c r="E8" s="265"/>
      <c r="F8" s="265"/>
      <c r="G8" s="265"/>
      <c r="H8" s="265"/>
      <c r="I8" s="266"/>
    </row>
    <row r="9" spans="1:9" ht="12.75">
      <c r="A9" s="143" t="s">
        <v>7</v>
      </c>
      <c r="B9" s="263"/>
      <c r="C9" s="261"/>
      <c r="D9" s="261"/>
      <c r="E9" s="261"/>
      <c r="F9" s="261"/>
      <c r="G9" s="261"/>
      <c r="H9" s="261"/>
      <c r="I9" s="262"/>
    </row>
    <row r="10" spans="1:9" ht="12.75">
      <c r="A10" s="143" t="s">
        <v>1438</v>
      </c>
      <c r="B10" s="263"/>
      <c r="C10" s="261"/>
      <c r="D10" s="261"/>
      <c r="E10" s="261"/>
      <c r="F10" s="261"/>
      <c r="G10" s="261"/>
      <c r="H10" s="261"/>
      <c r="I10" s="262"/>
    </row>
    <row r="11" spans="1:9" ht="12.75">
      <c r="A11" s="143" t="s">
        <v>1443</v>
      </c>
      <c r="B11" s="263"/>
      <c r="C11" s="261"/>
      <c r="D11" s="261"/>
      <c r="E11" s="261"/>
      <c r="F11" s="261"/>
      <c r="G11" s="261"/>
      <c r="H11" s="261"/>
      <c r="I11" s="262"/>
    </row>
    <row r="12" spans="1:9" ht="12.75">
      <c r="A12" s="149"/>
      <c r="B12" s="150"/>
      <c r="C12" s="150"/>
      <c r="D12" s="150"/>
      <c r="E12" s="150"/>
      <c r="F12" s="150"/>
      <c r="G12" s="150"/>
      <c r="H12" s="150"/>
      <c r="I12" s="151"/>
    </row>
    <row r="13" spans="1:9" ht="12.75">
      <c r="A13" s="143" t="s">
        <v>36</v>
      </c>
      <c r="B13" s="148"/>
      <c r="C13" s="148"/>
      <c r="D13" s="148"/>
      <c r="E13" s="261"/>
      <c r="F13" s="261"/>
      <c r="G13" s="261"/>
      <c r="H13" s="261"/>
      <c r="I13" s="262"/>
    </row>
    <row r="14" spans="1:9" ht="12.75">
      <c r="A14" s="143" t="s">
        <v>7</v>
      </c>
      <c r="B14" s="148"/>
      <c r="C14" s="148"/>
      <c r="D14" s="148"/>
      <c r="E14" s="261"/>
      <c r="F14" s="261"/>
      <c r="G14" s="261"/>
      <c r="H14" s="261"/>
      <c r="I14" s="262"/>
    </row>
    <row r="15" spans="1:9" ht="12.75">
      <c r="A15" s="143" t="s">
        <v>1438</v>
      </c>
      <c r="B15" s="148"/>
      <c r="C15" s="148"/>
      <c r="D15" s="148"/>
      <c r="E15" s="261"/>
      <c r="F15" s="261"/>
      <c r="G15" s="261"/>
      <c r="H15" s="261"/>
      <c r="I15" s="262"/>
    </row>
    <row r="16" spans="1:9" ht="12.75">
      <c r="A16" s="143" t="s">
        <v>1443</v>
      </c>
      <c r="B16" s="148"/>
      <c r="C16" s="148"/>
      <c r="D16" s="148"/>
      <c r="E16" s="261"/>
      <c r="F16" s="261"/>
      <c r="G16" s="261"/>
      <c r="H16" s="261"/>
      <c r="I16" s="262"/>
    </row>
    <row r="17" spans="1:9" ht="12.75" customHeight="1">
      <c r="A17" s="252" t="s">
        <v>1417</v>
      </c>
      <c r="B17" s="253"/>
      <c r="C17" s="253"/>
      <c r="D17" s="253"/>
      <c r="E17" s="253"/>
      <c r="F17" s="253"/>
      <c r="G17" s="253"/>
      <c r="H17" s="253"/>
      <c r="I17" s="254"/>
    </row>
    <row r="18" spans="1:9" ht="12.75">
      <c r="A18" s="255"/>
      <c r="B18" s="256"/>
      <c r="C18" s="256"/>
      <c r="D18" s="256"/>
      <c r="E18" s="256"/>
      <c r="F18" s="256"/>
      <c r="G18" s="256"/>
      <c r="H18" s="256"/>
      <c r="I18" s="257"/>
    </row>
    <row r="19" spans="1:9" ht="12.75">
      <c r="A19" s="143" t="s">
        <v>36</v>
      </c>
      <c r="B19" s="264" t="s">
        <v>1915</v>
      </c>
      <c r="C19" s="265"/>
      <c r="D19" s="265"/>
      <c r="E19" s="265"/>
      <c r="F19" s="265"/>
      <c r="G19" s="265"/>
      <c r="H19" s="265"/>
      <c r="I19" s="266"/>
    </row>
    <row r="20" spans="1:9" ht="12.75">
      <c r="A20" s="143" t="s">
        <v>7</v>
      </c>
      <c r="B20" s="263"/>
      <c r="C20" s="261"/>
      <c r="D20" s="261"/>
      <c r="E20" s="261"/>
      <c r="F20" s="261"/>
      <c r="G20" s="261"/>
      <c r="H20" s="261"/>
      <c r="I20" s="262"/>
    </row>
    <row r="21" spans="1:9" ht="12.75">
      <c r="A21" s="143" t="s">
        <v>1438</v>
      </c>
      <c r="B21" s="263"/>
      <c r="C21" s="261"/>
      <c r="D21" s="261"/>
      <c r="E21" s="261"/>
      <c r="F21" s="261"/>
      <c r="G21" s="261"/>
      <c r="H21" s="261"/>
      <c r="I21" s="262"/>
    </row>
    <row r="22" spans="1:9" ht="12.75">
      <c r="A22" s="143" t="s">
        <v>1443</v>
      </c>
      <c r="B22" s="263"/>
      <c r="C22" s="261"/>
      <c r="D22" s="261"/>
      <c r="E22" s="261"/>
      <c r="F22" s="261"/>
      <c r="G22" s="261"/>
      <c r="H22" s="261"/>
      <c r="I22" s="262"/>
    </row>
    <row r="23" spans="1:9" ht="12.75">
      <c r="A23" s="149"/>
      <c r="B23" s="150"/>
      <c r="C23" s="150"/>
      <c r="D23" s="150"/>
      <c r="E23" s="150"/>
      <c r="F23" s="150"/>
      <c r="G23" s="150"/>
      <c r="H23" s="150"/>
      <c r="I23" s="151"/>
    </row>
    <row r="24" spans="1:9" ht="12.75">
      <c r="A24" s="143" t="s">
        <v>36</v>
      </c>
      <c r="B24" s="148"/>
      <c r="C24" s="148"/>
      <c r="D24" s="148"/>
      <c r="E24" s="261"/>
      <c r="F24" s="261"/>
      <c r="G24" s="261"/>
      <c r="H24" s="261"/>
      <c r="I24" s="262"/>
    </row>
    <row r="25" spans="1:9" ht="12.75">
      <c r="A25" s="143" t="s">
        <v>7</v>
      </c>
      <c r="B25" s="148"/>
      <c r="C25" s="148"/>
      <c r="D25" s="148"/>
      <c r="E25" s="261"/>
      <c r="F25" s="261"/>
      <c r="G25" s="261"/>
      <c r="H25" s="261"/>
      <c r="I25" s="262"/>
    </row>
    <row r="26" spans="1:9" ht="12.75">
      <c r="A26" s="143" t="s">
        <v>1438</v>
      </c>
      <c r="B26" s="148"/>
      <c r="C26" s="148"/>
      <c r="D26" s="148"/>
      <c r="E26" s="261"/>
      <c r="F26" s="261"/>
      <c r="G26" s="261"/>
      <c r="H26" s="261"/>
      <c r="I26" s="262"/>
    </row>
    <row r="27" spans="1:9" ht="12.75">
      <c r="A27" s="143" t="s">
        <v>1443</v>
      </c>
      <c r="B27" s="148"/>
      <c r="C27" s="148"/>
      <c r="D27" s="148"/>
      <c r="E27" s="261"/>
      <c r="F27" s="261"/>
      <c r="G27" s="261"/>
      <c r="H27" s="261"/>
      <c r="I27" s="262"/>
    </row>
    <row r="28" spans="1:9" ht="12.75" customHeight="1">
      <c r="A28" s="252" t="s">
        <v>1420</v>
      </c>
      <c r="B28" s="253"/>
      <c r="C28" s="253"/>
      <c r="D28" s="253"/>
      <c r="E28" s="253"/>
      <c r="F28" s="253"/>
      <c r="G28" s="253"/>
      <c r="H28" s="253"/>
      <c r="I28" s="254"/>
    </row>
    <row r="29" spans="1:9" ht="12.75">
      <c r="A29" s="255"/>
      <c r="B29" s="256"/>
      <c r="C29" s="256"/>
      <c r="D29" s="256"/>
      <c r="E29" s="256"/>
      <c r="F29" s="256"/>
      <c r="G29" s="256"/>
      <c r="H29" s="256"/>
      <c r="I29" s="257"/>
    </row>
    <row r="30" spans="1:9" ht="25.5" customHeight="1">
      <c r="A30" s="143" t="s">
        <v>36</v>
      </c>
      <c r="B30" s="258" t="s">
        <v>1931</v>
      </c>
      <c r="C30" s="259"/>
      <c r="D30" s="259"/>
      <c r="E30" s="259"/>
      <c r="F30" s="259"/>
      <c r="G30" s="259"/>
      <c r="H30" s="259"/>
      <c r="I30" s="260"/>
    </row>
    <row r="31" spans="1:9" ht="12.75">
      <c r="A31" s="143" t="s">
        <v>7</v>
      </c>
      <c r="B31" s="263"/>
      <c r="C31" s="261"/>
      <c r="D31" s="261"/>
      <c r="E31" s="261"/>
      <c r="F31" s="261"/>
      <c r="G31" s="261"/>
      <c r="H31" s="261"/>
      <c r="I31" s="262"/>
    </row>
    <row r="32" spans="1:9" ht="12.75">
      <c r="A32" s="143" t="s">
        <v>1438</v>
      </c>
      <c r="B32" s="263"/>
      <c r="C32" s="261"/>
      <c r="D32" s="261"/>
      <c r="E32" s="261"/>
      <c r="F32" s="261"/>
      <c r="G32" s="261"/>
      <c r="H32" s="261"/>
      <c r="I32" s="262"/>
    </row>
    <row r="33" spans="1:9" ht="12.75">
      <c r="A33" s="143" t="s">
        <v>1443</v>
      </c>
      <c r="B33" s="263"/>
      <c r="C33" s="261"/>
      <c r="D33" s="261"/>
      <c r="E33" s="261"/>
      <c r="F33" s="261"/>
      <c r="G33" s="261"/>
      <c r="H33" s="261"/>
      <c r="I33" s="262"/>
    </row>
    <row r="34" spans="1:9" ht="12.75">
      <c r="A34" s="149"/>
      <c r="B34" s="150"/>
      <c r="C34" s="150"/>
      <c r="D34" s="150"/>
      <c r="E34" s="150"/>
      <c r="F34" s="150"/>
      <c r="G34" s="150"/>
      <c r="H34" s="150"/>
      <c r="I34" s="151"/>
    </row>
    <row r="35" spans="1:9" ht="12.75">
      <c r="A35" s="143" t="s">
        <v>36</v>
      </c>
      <c r="B35" s="148"/>
      <c r="C35" s="148"/>
      <c r="D35" s="148"/>
      <c r="E35" s="261"/>
      <c r="F35" s="261"/>
      <c r="G35" s="261"/>
      <c r="H35" s="261"/>
      <c r="I35" s="262"/>
    </row>
    <row r="36" spans="1:9" ht="12.75">
      <c r="A36" s="143" t="s">
        <v>7</v>
      </c>
      <c r="B36" s="148"/>
      <c r="C36" s="148"/>
      <c r="D36" s="148"/>
      <c r="E36" s="261"/>
      <c r="F36" s="261"/>
      <c r="G36" s="261"/>
      <c r="H36" s="261"/>
      <c r="I36" s="262"/>
    </row>
    <row r="37" spans="1:9" ht="12.75">
      <c r="A37" s="143" t="s">
        <v>1438</v>
      </c>
      <c r="B37" s="148"/>
      <c r="C37" s="148"/>
      <c r="D37" s="148"/>
      <c r="E37" s="261"/>
      <c r="F37" s="261"/>
      <c r="G37" s="261"/>
      <c r="H37" s="261"/>
      <c r="I37" s="262"/>
    </row>
    <row r="38" spans="1:9" ht="12.75">
      <c r="A38" s="143" t="s">
        <v>1443</v>
      </c>
      <c r="B38" s="148"/>
      <c r="C38" s="148"/>
      <c r="D38" s="148"/>
      <c r="E38" s="261"/>
      <c r="F38" s="261"/>
      <c r="G38" s="261"/>
      <c r="H38" s="261"/>
      <c r="I38" s="262"/>
    </row>
    <row r="39" spans="1:9" ht="12.75" customHeight="1">
      <c r="A39" s="252" t="s">
        <v>1418</v>
      </c>
      <c r="B39" s="253"/>
      <c r="C39" s="253"/>
      <c r="D39" s="253"/>
      <c r="E39" s="253"/>
      <c r="F39" s="253"/>
      <c r="G39" s="253"/>
      <c r="H39" s="253"/>
      <c r="I39" s="254"/>
    </row>
    <row r="40" spans="1:9" ht="12.75">
      <c r="A40" s="255"/>
      <c r="B40" s="256"/>
      <c r="C40" s="256"/>
      <c r="D40" s="256"/>
      <c r="E40" s="256"/>
      <c r="F40" s="256"/>
      <c r="G40" s="256"/>
      <c r="H40" s="256"/>
      <c r="I40" s="257"/>
    </row>
    <row r="41" spans="1:9" ht="24.75" customHeight="1">
      <c r="A41" s="143" t="s">
        <v>36</v>
      </c>
      <c r="B41" s="258" t="s">
        <v>1474</v>
      </c>
      <c r="C41" s="259"/>
      <c r="D41" s="259"/>
      <c r="E41" s="259"/>
      <c r="F41" s="259"/>
      <c r="G41" s="259"/>
      <c r="H41" s="259"/>
      <c r="I41" s="260"/>
    </row>
    <row r="42" spans="1:9" ht="12.75">
      <c r="A42" s="143" t="s">
        <v>7</v>
      </c>
      <c r="B42" s="263"/>
      <c r="C42" s="261"/>
      <c r="D42" s="261"/>
      <c r="E42" s="261"/>
      <c r="F42" s="261"/>
      <c r="G42" s="261"/>
      <c r="H42" s="261"/>
      <c r="I42" s="262"/>
    </row>
    <row r="43" spans="1:9" ht="12.75">
      <c r="A43" s="143" t="s">
        <v>1438</v>
      </c>
      <c r="B43" s="263"/>
      <c r="C43" s="261"/>
      <c r="D43" s="261"/>
      <c r="E43" s="261"/>
      <c r="F43" s="261"/>
      <c r="G43" s="261"/>
      <c r="H43" s="261"/>
      <c r="I43" s="262"/>
    </row>
    <row r="44" spans="1:9" ht="12.75">
      <c r="A44" s="143" t="s">
        <v>1443</v>
      </c>
      <c r="B44" s="263"/>
      <c r="C44" s="261"/>
      <c r="D44" s="261"/>
      <c r="E44" s="261"/>
      <c r="F44" s="261"/>
      <c r="G44" s="261"/>
      <c r="H44" s="261"/>
      <c r="I44" s="262"/>
    </row>
    <row r="45" spans="1:9" ht="12.75">
      <c r="A45" s="149"/>
      <c r="B45" s="150"/>
      <c r="C45" s="150"/>
      <c r="D45" s="150"/>
      <c r="E45" s="150"/>
      <c r="F45" s="150"/>
      <c r="G45" s="150"/>
      <c r="H45" s="150"/>
      <c r="I45" s="151"/>
    </row>
    <row r="46" spans="1:9" ht="12.75">
      <c r="A46" s="143" t="s">
        <v>36</v>
      </c>
      <c r="B46" s="148"/>
      <c r="C46" s="148"/>
      <c r="D46" s="148"/>
      <c r="E46" s="261"/>
      <c r="F46" s="261"/>
      <c r="G46" s="261"/>
      <c r="H46" s="261"/>
      <c r="I46" s="262"/>
    </row>
    <row r="47" spans="1:9" ht="12.75">
      <c r="A47" s="143" t="s">
        <v>7</v>
      </c>
      <c r="B47" s="148"/>
      <c r="C47" s="148"/>
      <c r="D47" s="148"/>
      <c r="E47" s="261"/>
      <c r="F47" s="261"/>
      <c r="G47" s="261"/>
      <c r="H47" s="261"/>
      <c r="I47" s="262"/>
    </row>
    <row r="48" spans="1:9" ht="12.75">
      <c r="A48" s="143" t="s">
        <v>1438</v>
      </c>
      <c r="B48" s="148"/>
      <c r="C48" s="148"/>
      <c r="D48" s="148"/>
      <c r="E48" s="261"/>
      <c r="F48" s="261"/>
      <c r="G48" s="261"/>
      <c r="H48" s="261"/>
      <c r="I48" s="262"/>
    </row>
    <row r="49" spans="1:9" ht="12.75">
      <c r="A49" s="143" t="s">
        <v>1443</v>
      </c>
      <c r="B49" s="148"/>
      <c r="C49" s="148"/>
      <c r="D49" s="148"/>
      <c r="E49" s="261"/>
      <c r="F49" s="261"/>
      <c r="G49" s="261"/>
      <c r="H49" s="261"/>
      <c r="I49" s="262"/>
    </row>
    <row r="50" spans="1:9" ht="12.75" customHeight="1">
      <c r="A50" s="252" t="s">
        <v>1419</v>
      </c>
      <c r="B50" s="253"/>
      <c r="C50" s="253"/>
      <c r="D50" s="253"/>
      <c r="E50" s="253"/>
      <c r="F50" s="253"/>
      <c r="G50" s="253"/>
      <c r="H50" s="253"/>
      <c r="I50" s="254"/>
    </row>
    <row r="51" spans="1:9" ht="12.75">
      <c r="A51" s="255"/>
      <c r="B51" s="256"/>
      <c r="C51" s="256"/>
      <c r="D51" s="256"/>
      <c r="E51" s="256"/>
      <c r="F51" s="256"/>
      <c r="G51" s="256"/>
      <c r="H51" s="256"/>
      <c r="I51" s="257"/>
    </row>
    <row r="52" spans="1:9" ht="24.75" customHeight="1">
      <c r="A52" s="143" t="s">
        <v>36</v>
      </c>
      <c r="B52" s="258" t="s">
        <v>1916</v>
      </c>
      <c r="C52" s="259"/>
      <c r="D52" s="259"/>
      <c r="E52" s="259"/>
      <c r="F52" s="259"/>
      <c r="G52" s="259"/>
      <c r="H52" s="259"/>
      <c r="I52" s="260"/>
    </row>
    <row r="53" spans="1:9" ht="26.25" customHeight="1">
      <c r="A53" s="143" t="s">
        <v>7</v>
      </c>
      <c r="B53" s="258" t="s">
        <v>1917</v>
      </c>
      <c r="C53" s="272"/>
      <c r="D53" s="272"/>
      <c r="E53" s="272"/>
      <c r="F53" s="272"/>
      <c r="G53" s="272"/>
      <c r="H53" s="272"/>
      <c r="I53" s="273"/>
    </row>
    <row r="54" spans="1:9" ht="25.5" customHeight="1">
      <c r="A54" s="143" t="s">
        <v>1438</v>
      </c>
      <c r="B54" s="274" t="s">
        <v>1932</v>
      </c>
      <c r="C54" s="272"/>
      <c r="D54" s="272"/>
      <c r="E54" s="272"/>
      <c r="F54" s="272"/>
      <c r="G54" s="272"/>
      <c r="H54" s="272"/>
      <c r="I54" s="273"/>
    </row>
    <row r="55" spans="1:9" ht="12.75">
      <c r="A55" s="143" t="s">
        <v>1443</v>
      </c>
      <c r="B55" s="271"/>
      <c r="C55" s="271"/>
      <c r="D55" s="271"/>
      <c r="E55" s="271"/>
      <c r="F55" s="271"/>
      <c r="G55" s="271"/>
      <c r="H55" s="271"/>
      <c r="I55" s="271"/>
    </row>
    <row r="56" spans="1:9" ht="12.75">
      <c r="A56" s="153"/>
      <c r="B56" s="154"/>
      <c r="C56" s="154"/>
      <c r="D56" s="154"/>
      <c r="E56" s="154"/>
      <c r="F56" s="154"/>
      <c r="G56" s="154"/>
      <c r="H56" s="154"/>
      <c r="I56" s="155"/>
    </row>
    <row r="57" spans="1:9" ht="12.75">
      <c r="A57" s="152" t="s">
        <v>36</v>
      </c>
      <c r="E57" s="270"/>
      <c r="F57" s="270"/>
      <c r="G57" s="270"/>
      <c r="H57" s="270"/>
      <c r="I57" s="270"/>
    </row>
    <row r="58" spans="1:9" ht="12.75">
      <c r="A58" s="143" t="s">
        <v>7</v>
      </c>
      <c r="E58" s="269"/>
      <c r="F58" s="269"/>
      <c r="G58" s="269"/>
      <c r="H58" s="269"/>
      <c r="I58" s="269"/>
    </row>
    <row r="59" spans="1:9" ht="12.75">
      <c r="A59" s="143" t="s">
        <v>1438</v>
      </c>
      <c r="E59" s="269"/>
      <c r="F59" s="269"/>
      <c r="G59" s="269"/>
      <c r="H59" s="269"/>
      <c r="I59" s="269"/>
    </row>
    <row r="60" spans="1:9" ht="12.75">
      <c r="A60" s="143" t="s">
        <v>1443</v>
      </c>
      <c r="E60" s="269"/>
      <c r="F60" s="269"/>
      <c r="G60" s="269"/>
      <c r="H60" s="269"/>
      <c r="I60" s="269"/>
    </row>
  </sheetData>
  <sheetProtection/>
  <mergeCells count="48">
    <mergeCell ref="E58:I58"/>
    <mergeCell ref="E59:I59"/>
    <mergeCell ref="E60:I60"/>
    <mergeCell ref="E47:I47"/>
    <mergeCell ref="E48:I48"/>
    <mergeCell ref="E49:I49"/>
    <mergeCell ref="E57:I57"/>
    <mergeCell ref="B55:I55"/>
    <mergeCell ref="B53:I53"/>
    <mergeCell ref="B54:I54"/>
    <mergeCell ref="A2:I2"/>
    <mergeCell ref="B32:I32"/>
    <mergeCell ref="B33:I33"/>
    <mergeCell ref="E35:I35"/>
    <mergeCell ref="A4:I4"/>
    <mergeCell ref="A5:I5"/>
    <mergeCell ref="B11:I11"/>
    <mergeCell ref="B8:I8"/>
    <mergeCell ref="B9:I9"/>
    <mergeCell ref="E24:I24"/>
    <mergeCell ref="E25:I25"/>
    <mergeCell ref="E26:I26"/>
    <mergeCell ref="E27:I27"/>
    <mergeCell ref="A6:I7"/>
    <mergeCell ref="A17:I18"/>
    <mergeCell ref="B21:I21"/>
    <mergeCell ref="B22:I22"/>
    <mergeCell ref="B19:I19"/>
    <mergeCell ref="B44:I44"/>
    <mergeCell ref="B10:I10"/>
    <mergeCell ref="E16:I16"/>
    <mergeCell ref="E46:I46"/>
    <mergeCell ref="B20:I20"/>
    <mergeCell ref="B41:I41"/>
    <mergeCell ref="B42:I42"/>
    <mergeCell ref="B43:I43"/>
    <mergeCell ref="E37:I37"/>
    <mergeCell ref="E36:I36"/>
    <mergeCell ref="A50:I51"/>
    <mergeCell ref="B52:I52"/>
    <mergeCell ref="E38:I38"/>
    <mergeCell ref="E13:I13"/>
    <mergeCell ref="E14:I14"/>
    <mergeCell ref="E15:I15"/>
    <mergeCell ref="A28:I29"/>
    <mergeCell ref="A39:I40"/>
    <mergeCell ref="B30:I30"/>
    <mergeCell ref="B31:I31"/>
  </mergeCells>
  <printOptions/>
  <pageMargins left="0.7086614173228347" right="0.7086614173228347" top="0.53" bottom="0.8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26"/>
  <sheetViews>
    <sheetView zoomScalePageLayoutView="0" workbookViewId="0" topLeftCell="A81">
      <selection activeCell="M115" sqref="M115"/>
    </sheetView>
  </sheetViews>
  <sheetFormatPr defaultColWidth="9.140625" defaultRowHeight="12.75"/>
  <cols>
    <col min="1" max="1" width="37.140625" style="35" customWidth="1"/>
    <col min="2" max="2" width="7.421875" style="0" hidden="1" customWidth="1"/>
    <col min="3" max="3" width="18.7109375" style="0" hidden="1" customWidth="1"/>
    <col min="4" max="4" width="5.00390625" style="0" hidden="1" customWidth="1"/>
    <col min="5" max="5" width="12.8515625" style="0" customWidth="1"/>
    <col min="6" max="6" width="20.421875" style="0" customWidth="1"/>
    <col min="7" max="7" width="14.140625" style="0" customWidth="1"/>
    <col min="8" max="8" width="11.28125" style="0" customWidth="1"/>
    <col min="9" max="9" width="37.421875" style="0" customWidth="1"/>
  </cols>
  <sheetData>
    <row r="2" spans="1:27" s="35" customFormat="1" ht="13.5" customHeight="1">
      <c r="A2" s="244" t="s">
        <v>58</v>
      </c>
      <c r="B2" s="244"/>
      <c r="C2" s="244"/>
      <c r="D2" s="244"/>
      <c r="E2" s="244"/>
      <c r="F2" s="244"/>
      <c r="G2" s="244"/>
      <c r="H2" s="244"/>
      <c r="I2" s="244"/>
      <c r="J2" s="69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1"/>
    </row>
    <row r="3" spans="1:27" s="35" customFormat="1" ht="13.5" customHeight="1">
      <c r="A3" s="244"/>
      <c r="B3" s="244"/>
      <c r="C3" s="244"/>
      <c r="D3" s="244"/>
      <c r="E3" s="244"/>
      <c r="F3" s="244"/>
      <c r="G3" s="244"/>
      <c r="H3" s="244"/>
      <c r="I3" s="244"/>
      <c r="J3" s="69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71"/>
      <c r="Y3" s="71"/>
      <c r="Z3" s="71"/>
      <c r="AA3" s="71"/>
    </row>
    <row r="4" spans="1:27" s="2" customFormat="1" ht="18" customHeight="1">
      <c r="A4" s="72"/>
      <c r="B4" s="10"/>
      <c r="C4" s="10"/>
      <c r="D4" s="10"/>
      <c r="E4" s="10"/>
      <c r="F4" s="10"/>
      <c r="G4" s="10"/>
      <c r="H4" s="7"/>
      <c r="I4" s="7"/>
      <c r="J4" s="7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</row>
    <row r="5" spans="1:9" s="35" customFormat="1" ht="24.75" customHeight="1">
      <c r="A5" s="235" t="str">
        <f>CONCATENATE('общи данни'!B13," ",'общи данни'!B14,"     ",'общи данни'!A34,"  ",'общи данни'!B34)</f>
        <v>Община Пловдив     Отчетна година:  2015</v>
      </c>
      <c r="B5" s="235"/>
      <c r="C5" s="235"/>
      <c r="D5" s="235"/>
      <c r="E5" s="235"/>
      <c r="F5" s="235"/>
      <c r="G5" s="235"/>
      <c r="H5" s="235"/>
      <c r="I5" s="235"/>
    </row>
    <row r="6" spans="1:9" s="35" customFormat="1" ht="24.75" customHeight="1">
      <c r="A6" s="283" t="s">
        <v>1444</v>
      </c>
      <c r="B6" s="283"/>
      <c r="C6" s="283"/>
      <c r="D6" s="283"/>
      <c r="E6" s="283"/>
      <c r="F6" s="283"/>
      <c r="G6" s="283"/>
      <c r="H6" s="283"/>
      <c r="I6" s="283"/>
    </row>
    <row r="7" spans="1:9" ht="12.75">
      <c r="A7" s="252" t="s">
        <v>1403</v>
      </c>
      <c r="B7" s="253"/>
      <c r="C7" s="253"/>
      <c r="D7" s="253"/>
      <c r="E7" s="253"/>
      <c r="F7" s="253"/>
      <c r="G7" s="253"/>
      <c r="H7" s="253"/>
      <c r="I7" s="254"/>
    </row>
    <row r="8" spans="1:9" ht="12.75">
      <c r="A8" s="143" t="s">
        <v>1392</v>
      </c>
      <c r="B8" s="271"/>
      <c r="C8" s="271"/>
      <c r="D8" s="271"/>
      <c r="E8" s="271"/>
      <c r="F8" s="271"/>
      <c r="G8" s="271"/>
      <c r="H8" s="271"/>
      <c r="I8" s="271"/>
    </row>
    <row r="9" spans="1:9" ht="12.75">
      <c r="A9" s="143" t="s">
        <v>1442</v>
      </c>
      <c r="B9" s="271"/>
      <c r="C9" s="271"/>
      <c r="D9" s="271"/>
      <c r="E9" s="271"/>
      <c r="F9" s="271"/>
      <c r="G9" s="271"/>
      <c r="H9" s="271"/>
      <c r="I9" s="271"/>
    </row>
    <row r="10" spans="1:9" ht="12.75">
      <c r="A10" s="144" t="s">
        <v>1445</v>
      </c>
      <c r="B10" s="156"/>
      <c r="C10" s="156"/>
      <c r="D10" s="156"/>
      <c r="E10" s="275" t="s">
        <v>1446</v>
      </c>
      <c r="F10" s="276"/>
      <c r="G10" s="277"/>
      <c r="H10" s="278" t="s">
        <v>1446</v>
      </c>
      <c r="I10" s="277"/>
    </row>
    <row r="11" spans="1:9" ht="12.75">
      <c r="A11" s="144" t="s">
        <v>1438</v>
      </c>
      <c r="B11" s="156"/>
      <c r="C11" s="156"/>
      <c r="D11" s="156"/>
      <c r="E11" s="263"/>
      <c r="F11" s="261"/>
      <c r="G11" s="261"/>
      <c r="H11" s="261"/>
      <c r="I11" s="262"/>
    </row>
    <row r="12" spans="1:9" ht="12.75">
      <c r="A12" s="144" t="s">
        <v>1443</v>
      </c>
      <c r="B12" s="156"/>
      <c r="C12" s="156"/>
      <c r="D12" s="156"/>
      <c r="E12" s="263"/>
      <c r="F12" s="261"/>
      <c r="G12" s="261"/>
      <c r="H12" s="261"/>
      <c r="I12" s="262"/>
    </row>
    <row r="13" spans="1:9" ht="6" customHeight="1">
      <c r="A13" s="280"/>
      <c r="B13" s="281"/>
      <c r="C13" s="281"/>
      <c r="D13" s="281"/>
      <c r="E13" s="281"/>
      <c r="F13" s="281"/>
      <c r="G13" s="281"/>
      <c r="H13" s="281"/>
      <c r="I13" s="282"/>
    </row>
    <row r="14" spans="1:9" ht="12.75">
      <c r="A14" s="158" t="s">
        <v>6</v>
      </c>
      <c r="B14" s="271"/>
      <c r="C14" s="271"/>
      <c r="D14" s="271"/>
      <c r="E14" s="271"/>
      <c r="F14" s="271"/>
      <c r="G14" s="271"/>
      <c r="H14" s="271"/>
      <c r="I14" s="271"/>
    </row>
    <row r="15" spans="1:9" ht="12.75">
      <c r="A15" s="158" t="s">
        <v>7</v>
      </c>
      <c r="B15" s="271"/>
      <c r="C15" s="271"/>
      <c r="D15" s="271"/>
      <c r="E15" s="271"/>
      <c r="F15" s="271"/>
      <c r="G15" s="271"/>
      <c r="H15" s="271"/>
      <c r="I15" s="271"/>
    </row>
    <row r="16" spans="1:9" ht="12.75">
      <c r="A16" s="159" t="s">
        <v>1445</v>
      </c>
      <c r="B16" s="156"/>
      <c r="C16" s="156"/>
      <c r="D16" s="156"/>
      <c r="E16" s="275" t="s">
        <v>1446</v>
      </c>
      <c r="F16" s="276"/>
      <c r="G16" s="277"/>
      <c r="H16" s="278" t="s">
        <v>1446</v>
      </c>
      <c r="I16" s="277"/>
    </row>
    <row r="17" spans="1:9" ht="12.75">
      <c r="A17" s="159" t="s">
        <v>1438</v>
      </c>
      <c r="B17" s="156"/>
      <c r="C17" s="156"/>
      <c r="D17" s="156"/>
      <c r="E17" s="263"/>
      <c r="F17" s="261"/>
      <c r="G17" s="261"/>
      <c r="H17" s="261"/>
      <c r="I17" s="262"/>
    </row>
    <row r="18" spans="1:9" ht="12.75">
      <c r="A18" s="159" t="s">
        <v>1443</v>
      </c>
      <c r="B18" s="271"/>
      <c r="C18" s="271"/>
      <c r="D18" s="271"/>
      <c r="E18" s="271"/>
      <c r="F18" s="271"/>
      <c r="G18" s="271"/>
      <c r="H18" s="271"/>
      <c r="I18" s="271"/>
    </row>
    <row r="19" spans="1:9" ht="25.5" customHeight="1">
      <c r="A19" s="252" t="s">
        <v>1404</v>
      </c>
      <c r="B19" s="253"/>
      <c r="C19" s="253"/>
      <c r="D19" s="253"/>
      <c r="E19" s="253"/>
      <c r="F19" s="253"/>
      <c r="G19" s="253"/>
      <c r="H19" s="253"/>
      <c r="I19" s="254"/>
    </row>
    <row r="20" spans="1:9" ht="26.25" customHeight="1">
      <c r="A20" s="143" t="s">
        <v>1392</v>
      </c>
      <c r="B20" s="258" t="s">
        <v>1918</v>
      </c>
      <c r="C20" s="272"/>
      <c r="D20" s="272"/>
      <c r="E20" s="272"/>
      <c r="F20" s="272"/>
      <c r="G20" s="272"/>
      <c r="H20" s="272"/>
      <c r="I20" s="273"/>
    </row>
    <row r="21" spans="1:9" ht="12.75">
      <c r="A21" s="143" t="s">
        <v>1442</v>
      </c>
      <c r="B21" s="271"/>
      <c r="C21" s="271"/>
      <c r="D21" s="271"/>
      <c r="E21" s="271"/>
      <c r="F21" s="271"/>
      <c r="G21" s="271"/>
      <c r="H21" s="271"/>
      <c r="I21" s="271"/>
    </row>
    <row r="22" spans="1:9" ht="12.75">
      <c r="A22" s="144" t="s">
        <v>1445</v>
      </c>
      <c r="B22" s="156"/>
      <c r="C22" s="156"/>
      <c r="D22" s="156"/>
      <c r="E22" s="275" t="s">
        <v>1919</v>
      </c>
      <c r="F22" s="276"/>
      <c r="G22" s="277"/>
      <c r="H22" s="275" t="s">
        <v>1920</v>
      </c>
      <c r="I22" s="277"/>
    </row>
    <row r="23" spans="1:9" ht="12.75">
      <c r="A23" s="144" t="s">
        <v>1438</v>
      </c>
      <c r="B23" s="156"/>
      <c r="C23" s="156"/>
      <c r="D23" s="156"/>
      <c r="E23" s="263"/>
      <c r="F23" s="261"/>
      <c r="G23" s="261"/>
      <c r="H23" s="261"/>
      <c r="I23" s="262"/>
    </row>
    <row r="24" spans="1:9" ht="12.75">
      <c r="A24" s="144" t="s">
        <v>1443</v>
      </c>
      <c r="B24" s="156"/>
      <c r="C24" s="156"/>
      <c r="D24" s="156"/>
      <c r="E24" s="263"/>
      <c r="F24" s="261"/>
      <c r="G24" s="261"/>
      <c r="H24" s="261"/>
      <c r="I24" s="262"/>
    </row>
    <row r="25" spans="1:9" ht="6" customHeight="1">
      <c r="A25" s="280"/>
      <c r="B25" s="281"/>
      <c r="C25" s="281"/>
      <c r="D25" s="281"/>
      <c r="E25" s="281"/>
      <c r="F25" s="281"/>
      <c r="G25" s="281"/>
      <c r="H25" s="281"/>
      <c r="I25" s="282"/>
    </row>
    <row r="26" spans="1:9" ht="12.75">
      <c r="A26" s="158" t="s">
        <v>6</v>
      </c>
      <c r="B26" s="279" t="s">
        <v>1921</v>
      </c>
      <c r="C26" s="271"/>
      <c r="D26" s="271"/>
      <c r="E26" s="271"/>
      <c r="F26" s="271"/>
      <c r="G26" s="271"/>
      <c r="H26" s="271"/>
      <c r="I26" s="271"/>
    </row>
    <row r="27" spans="1:9" ht="12.75">
      <c r="A27" s="158" t="s">
        <v>7</v>
      </c>
      <c r="B27" s="279" t="s">
        <v>1922</v>
      </c>
      <c r="C27" s="271"/>
      <c r="D27" s="271"/>
      <c r="E27" s="271"/>
      <c r="F27" s="271"/>
      <c r="G27" s="271"/>
      <c r="H27" s="271"/>
      <c r="I27" s="271"/>
    </row>
    <row r="28" spans="1:9" ht="12.75">
      <c r="A28" s="159" t="s">
        <v>1445</v>
      </c>
      <c r="B28" s="156"/>
      <c r="C28" s="156"/>
      <c r="D28" s="156"/>
      <c r="E28" s="275" t="s">
        <v>1446</v>
      </c>
      <c r="F28" s="276"/>
      <c r="G28" s="277"/>
      <c r="H28" s="275" t="s">
        <v>1923</v>
      </c>
      <c r="I28" s="277"/>
    </row>
    <row r="29" spans="1:9" ht="24.75" customHeight="1">
      <c r="A29" s="159" t="s">
        <v>1438</v>
      </c>
      <c r="B29" s="156"/>
      <c r="C29" s="156"/>
      <c r="D29" s="156"/>
      <c r="E29" s="258" t="s">
        <v>1924</v>
      </c>
      <c r="F29" s="272"/>
      <c r="G29" s="272"/>
      <c r="H29" s="272"/>
      <c r="I29" s="273"/>
    </row>
    <row r="30" spans="1:9" ht="12.75">
      <c r="A30" s="159" t="s">
        <v>1443</v>
      </c>
      <c r="B30" s="271"/>
      <c r="C30" s="271"/>
      <c r="D30" s="271"/>
      <c r="E30" s="271"/>
      <c r="F30" s="271"/>
      <c r="G30" s="271"/>
      <c r="H30" s="271"/>
      <c r="I30" s="271"/>
    </row>
    <row r="31" spans="1:9" ht="24.75" customHeight="1">
      <c r="A31" s="252" t="s">
        <v>1405</v>
      </c>
      <c r="B31" s="253"/>
      <c r="C31" s="253"/>
      <c r="D31" s="253"/>
      <c r="E31" s="253"/>
      <c r="F31" s="253"/>
      <c r="G31" s="253"/>
      <c r="H31" s="253"/>
      <c r="I31" s="254"/>
    </row>
    <row r="32" spans="1:9" ht="12.75">
      <c r="A32" s="143" t="s">
        <v>1392</v>
      </c>
      <c r="B32" s="271"/>
      <c r="C32" s="271"/>
      <c r="D32" s="271"/>
      <c r="E32" s="271"/>
      <c r="F32" s="271"/>
      <c r="G32" s="271"/>
      <c r="H32" s="271"/>
      <c r="I32" s="271"/>
    </row>
    <row r="33" spans="1:9" ht="12.75">
      <c r="A33" s="143" t="s">
        <v>1442</v>
      </c>
      <c r="B33" s="271"/>
      <c r="C33" s="271"/>
      <c r="D33" s="271"/>
      <c r="E33" s="271"/>
      <c r="F33" s="271"/>
      <c r="G33" s="271"/>
      <c r="H33" s="271"/>
      <c r="I33" s="271"/>
    </row>
    <row r="34" spans="1:9" ht="12.75">
      <c r="A34" s="144" t="s">
        <v>1445</v>
      </c>
      <c r="B34" s="156"/>
      <c r="C34" s="156"/>
      <c r="D34" s="156"/>
      <c r="E34" s="275" t="s">
        <v>1446</v>
      </c>
      <c r="F34" s="276"/>
      <c r="G34" s="277"/>
      <c r="H34" s="278" t="s">
        <v>1446</v>
      </c>
      <c r="I34" s="277"/>
    </row>
    <row r="35" spans="1:9" ht="12.75">
      <c r="A35" s="144" t="s">
        <v>1438</v>
      </c>
      <c r="B35" s="156"/>
      <c r="C35" s="156"/>
      <c r="D35" s="156"/>
      <c r="E35" s="263"/>
      <c r="F35" s="261"/>
      <c r="G35" s="261"/>
      <c r="H35" s="261"/>
      <c r="I35" s="262"/>
    </row>
    <row r="36" spans="1:9" ht="12.75">
      <c r="A36" s="144" t="s">
        <v>1443</v>
      </c>
      <c r="B36" s="156"/>
      <c r="C36" s="156"/>
      <c r="D36" s="156"/>
      <c r="E36" s="263"/>
      <c r="F36" s="261"/>
      <c r="G36" s="261"/>
      <c r="H36" s="261"/>
      <c r="I36" s="262"/>
    </row>
    <row r="37" spans="1:9" ht="6" customHeight="1">
      <c r="A37" s="280"/>
      <c r="B37" s="281"/>
      <c r="C37" s="281"/>
      <c r="D37" s="281"/>
      <c r="E37" s="281"/>
      <c r="F37" s="281"/>
      <c r="G37" s="281"/>
      <c r="H37" s="281"/>
      <c r="I37" s="282"/>
    </row>
    <row r="38" spans="1:9" ht="12.75">
      <c r="A38" s="158" t="s">
        <v>6</v>
      </c>
      <c r="B38" s="279" t="s">
        <v>1925</v>
      </c>
      <c r="C38" s="271"/>
      <c r="D38" s="271"/>
      <c r="E38" s="271"/>
      <c r="F38" s="271"/>
      <c r="G38" s="271"/>
      <c r="H38" s="271"/>
      <c r="I38" s="271"/>
    </row>
    <row r="39" spans="1:9" ht="26.25" customHeight="1">
      <c r="A39" s="158" t="s">
        <v>7</v>
      </c>
      <c r="B39" s="258" t="s">
        <v>1926</v>
      </c>
      <c r="C39" s="272"/>
      <c r="D39" s="272"/>
      <c r="E39" s="272"/>
      <c r="F39" s="272"/>
      <c r="G39" s="272"/>
      <c r="H39" s="272"/>
      <c r="I39" s="273"/>
    </row>
    <row r="40" spans="1:9" ht="12.75">
      <c r="A40" s="159" t="s">
        <v>1445</v>
      </c>
      <c r="B40" s="156"/>
      <c r="C40" s="156"/>
      <c r="D40" s="156"/>
      <c r="E40" s="275" t="s">
        <v>1446</v>
      </c>
      <c r="F40" s="276"/>
      <c r="G40" s="277"/>
      <c r="H40" s="275" t="s">
        <v>1927</v>
      </c>
      <c r="I40" s="277"/>
    </row>
    <row r="41" spans="1:9" ht="12.75">
      <c r="A41" s="159" t="s">
        <v>1438</v>
      </c>
      <c r="B41" s="156"/>
      <c r="C41" s="156"/>
      <c r="D41" s="156"/>
      <c r="E41" s="263"/>
      <c r="F41" s="261"/>
      <c r="G41" s="261"/>
      <c r="H41" s="261"/>
      <c r="I41" s="262"/>
    </row>
    <row r="42" spans="1:9" ht="12.75">
      <c r="A42" s="159" t="s">
        <v>1443</v>
      </c>
      <c r="B42" s="271"/>
      <c r="C42" s="271"/>
      <c r="D42" s="271"/>
      <c r="E42" s="271"/>
      <c r="F42" s="271"/>
      <c r="G42" s="271"/>
      <c r="H42" s="271"/>
      <c r="I42" s="271"/>
    </row>
    <row r="43" spans="1:9" ht="20.25" customHeight="1">
      <c r="A43" s="252" t="s">
        <v>1406</v>
      </c>
      <c r="B43" s="253"/>
      <c r="C43" s="253"/>
      <c r="D43" s="253"/>
      <c r="E43" s="253"/>
      <c r="F43" s="253"/>
      <c r="G43" s="253"/>
      <c r="H43" s="253"/>
      <c r="I43" s="254"/>
    </row>
    <row r="44" spans="1:9" ht="12.75">
      <c r="A44" s="143" t="s">
        <v>1392</v>
      </c>
      <c r="B44" s="279" t="s">
        <v>1928</v>
      </c>
      <c r="C44" s="271"/>
      <c r="D44" s="271"/>
      <c r="E44" s="271"/>
      <c r="F44" s="271"/>
      <c r="G44" s="271"/>
      <c r="H44" s="271"/>
      <c r="I44" s="271"/>
    </row>
    <row r="45" spans="1:9" ht="12.75">
      <c r="A45" s="143" t="s">
        <v>1442</v>
      </c>
      <c r="B45" s="271"/>
      <c r="C45" s="271"/>
      <c r="D45" s="271"/>
      <c r="E45" s="271"/>
      <c r="F45" s="271"/>
      <c r="G45" s="271"/>
      <c r="H45" s="271"/>
      <c r="I45" s="271"/>
    </row>
    <row r="46" spans="1:9" ht="12.75">
      <c r="A46" s="144" t="s">
        <v>1445</v>
      </c>
      <c r="B46" s="156"/>
      <c r="C46" s="156"/>
      <c r="D46" s="156"/>
      <c r="E46" s="275" t="s">
        <v>1446</v>
      </c>
      <c r="F46" s="276"/>
      <c r="G46" s="277"/>
      <c r="H46" s="278" t="s">
        <v>1446</v>
      </c>
      <c r="I46" s="277"/>
    </row>
    <row r="47" spans="1:9" ht="12.75">
      <c r="A47" s="144" t="s">
        <v>1438</v>
      </c>
      <c r="B47" s="156"/>
      <c r="C47" s="156"/>
      <c r="D47" s="156"/>
      <c r="E47" s="263"/>
      <c r="F47" s="261"/>
      <c r="G47" s="261"/>
      <c r="H47" s="261"/>
      <c r="I47" s="262"/>
    </row>
    <row r="48" spans="1:9" ht="12.75">
      <c r="A48" s="144" t="s">
        <v>1443</v>
      </c>
      <c r="B48" s="156"/>
      <c r="C48" s="156"/>
      <c r="D48" s="156"/>
      <c r="E48" s="263"/>
      <c r="F48" s="261"/>
      <c r="G48" s="261"/>
      <c r="H48" s="261"/>
      <c r="I48" s="262"/>
    </row>
    <row r="49" spans="1:9" ht="6" customHeight="1">
      <c r="A49" s="280"/>
      <c r="B49" s="281"/>
      <c r="C49" s="281"/>
      <c r="D49" s="281"/>
      <c r="E49" s="281"/>
      <c r="F49" s="281"/>
      <c r="G49" s="281"/>
      <c r="H49" s="281"/>
      <c r="I49" s="282"/>
    </row>
    <row r="50" spans="1:9" ht="12.75">
      <c r="A50" s="158" t="s">
        <v>6</v>
      </c>
      <c r="B50" s="271"/>
      <c r="C50" s="271"/>
      <c r="D50" s="271"/>
      <c r="E50" s="271"/>
      <c r="F50" s="271"/>
      <c r="G50" s="271"/>
      <c r="H50" s="271"/>
      <c r="I50" s="271"/>
    </row>
    <row r="51" spans="1:9" ht="12.75">
      <c r="A51" s="158" t="s">
        <v>7</v>
      </c>
      <c r="B51" s="271"/>
      <c r="C51" s="271"/>
      <c r="D51" s="271"/>
      <c r="E51" s="271"/>
      <c r="F51" s="271"/>
      <c r="G51" s="271"/>
      <c r="H51" s="271"/>
      <c r="I51" s="271"/>
    </row>
    <row r="52" spans="1:9" ht="12.75">
      <c r="A52" s="159" t="s">
        <v>1445</v>
      </c>
      <c r="B52" s="156"/>
      <c r="C52" s="156"/>
      <c r="D52" s="156"/>
      <c r="E52" s="275" t="s">
        <v>1446</v>
      </c>
      <c r="F52" s="276"/>
      <c r="G52" s="277"/>
      <c r="H52" s="278" t="s">
        <v>1446</v>
      </c>
      <c r="I52" s="277"/>
    </row>
    <row r="53" spans="1:9" ht="12.75">
      <c r="A53" s="159" t="s">
        <v>1438</v>
      </c>
      <c r="B53" s="156"/>
      <c r="C53" s="156"/>
      <c r="D53" s="156"/>
      <c r="E53" s="263"/>
      <c r="F53" s="261"/>
      <c r="G53" s="261"/>
      <c r="H53" s="261"/>
      <c r="I53" s="262"/>
    </row>
    <row r="54" spans="1:9" ht="12.75">
      <c r="A54" s="159" t="s">
        <v>1443</v>
      </c>
      <c r="B54" s="271"/>
      <c r="C54" s="271"/>
      <c r="D54" s="271"/>
      <c r="E54" s="271"/>
      <c r="F54" s="271"/>
      <c r="G54" s="271"/>
      <c r="H54" s="271"/>
      <c r="I54" s="271"/>
    </row>
    <row r="55" spans="1:9" ht="12.75">
      <c r="A55" s="252" t="s">
        <v>1407</v>
      </c>
      <c r="B55" s="253"/>
      <c r="C55" s="253"/>
      <c r="D55" s="253"/>
      <c r="E55" s="253"/>
      <c r="F55" s="253"/>
      <c r="G55" s="253"/>
      <c r="H55" s="253"/>
      <c r="I55" s="254"/>
    </row>
    <row r="56" spans="1:9" ht="12.75">
      <c r="A56" s="143" t="s">
        <v>1392</v>
      </c>
      <c r="B56" s="279" t="s">
        <v>1928</v>
      </c>
      <c r="C56" s="271"/>
      <c r="D56" s="271"/>
      <c r="E56" s="271"/>
      <c r="F56" s="271"/>
      <c r="G56" s="271"/>
      <c r="H56" s="271"/>
      <c r="I56" s="271"/>
    </row>
    <row r="57" spans="1:9" ht="12.75">
      <c r="A57" s="143" t="s">
        <v>1442</v>
      </c>
      <c r="B57" s="271"/>
      <c r="C57" s="271"/>
      <c r="D57" s="271"/>
      <c r="E57" s="271"/>
      <c r="F57" s="271"/>
      <c r="G57" s="271"/>
      <c r="H57" s="271"/>
      <c r="I57" s="271"/>
    </row>
    <row r="58" spans="1:9" ht="12.75">
      <c r="A58" s="144" t="s">
        <v>1445</v>
      </c>
      <c r="B58" s="156"/>
      <c r="C58" s="156"/>
      <c r="D58" s="156"/>
      <c r="E58" s="275" t="s">
        <v>1446</v>
      </c>
      <c r="F58" s="276"/>
      <c r="G58" s="277"/>
      <c r="H58" s="278" t="s">
        <v>1446</v>
      </c>
      <c r="I58" s="277"/>
    </row>
    <row r="59" spans="1:9" ht="12.75">
      <c r="A59" s="144" t="s">
        <v>1438</v>
      </c>
      <c r="B59" s="156"/>
      <c r="C59" s="156"/>
      <c r="D59" s="156"/>
      <c r="E59" s="263"/>
      <c r="F59" s="261"/>
      <c r="G59" s="261"/>
      <c r="H59" s="261"/>
      <c r="I59" s="262"/>
    </row>
    <row r="60" spans="1:9" ht="12.75">
      <c r="A60" s="144" t="s">
        <v>1443</v>
      </c>
      <c r="B60" s="156"/>
      <c r="C60" s="156"/>
      <c r="D60" s="156"/>
      <c r="E60" s="263"/>
      <c r="F60" s="261"/>
      <c r="G60" s="261"/>
      <c r="H60" s="261"/>
      <c r="I60" s="262"/>
    </row>
    <row r="61" spans="1:9" ht="6" customHeight="1">
      <c r="A61" s="280"/>
      <c r="B61" s="281"/>
      <c r="C61" s="281"/>
      <c r="D61" s="281"/>
      <c r="E61" s="281"/>
      <c r="F61" s="281"/>
      <c r="G61" s="281"/>
      <c r="H61" s="281"/>
      <c r="I61" s="282"/>
    </row>
    <row r="62" spans="1:9" ht="12.75">
      <c r="A62" s="158" t="s">
        <v>6</v>
      </c>
      <c r="B62" s="271"/>
      <c r="C62" s="271"/>
      <c r="D62" s="271"/>
      <c r="E62" s="271"/>
      <c r="F62" s="271"/>
      <c r="G62" s="271"/>
      <c r="H62" s="271"/>
      <c r="I62" s="271"/>
    </row>
    <row r="63" spans="1:9" ht="12.75">
      <c r="A63" s="158" t="s">
        <v>7</v>
      </c>
      <c r="B63" s="271"/>
      <c r="C63" s="271"/>
      <c r="D63" s="271"/>
      <c r="E63" s="271"/>
      <c r="F63" s="271"/>
      <c r="G63" s="271"/>
      <c r="H63" s="271"/>
      <c r="I63" s="271"/>
    </row>
    <row r="64" spans="1:9" ht="12.75">
      <c r="A64" s="159" t="s">
        <v>1445</v>
      </c>
      <c r="B64" s="156"/>
      <c r="C64" s="156"/>
      <c r="D64" s="156"/>
      <c r="E64" s="275" t="s">
        <v>1446</v>
      </c>
      <c r="F64" s="276"/>
      <c r="G64" s="277"/>
      <c r="H64" s="278" t="s">
        <v>1446</v>
      </c>
      <c r="I64" s="277"/>
    </row>
    <row r="65" spans="1:9" ht="12.75">
      <c r="A65" s="159" t="s">
        <v>1438</v>
      </c>
      <c r="B65" s="156"/>
      <c r="C65" s="156"/>
      <c r="D65" s="156"/>
      <c r="E65" s="263"/>
      <c r="F65" s="261"/>
      <c r="G65" s="261"/>
      <c r="H65" s="261"/>
      <c r="I65" s="262"/>
    </row>
    <row r="66" spans="1:9" ht="12.75">
      <c r="A66" s="159" t="s">
        <v>1443</v>
      </c>
      <c r="B66" s="271"/>
      <c r="C66" s="271"/>
      <c r="D66" s="271"/>
      <c r="E66" s="271"/>
      <c r="F66" s="271"/>
      <c r="G66" s="271"/>
      <c r="H66" s="271"/>
      <c r="I66" s="271"/>
    </row>
    <row r="67" spans="1:9" ht="25.5" customHeight="1">
      <c r="A67" s="252" t="s">
        <v>1408</v>
      </c>
      <c r="B67" s="253"/>
      <c r="C67" s="253"/>
      <c r="D67" s="253"/>
      <c r="E67" s="253"/>
      <c r="F67" s="253"/>
      <c r="G67" s="253"/>
      <c r="H67" s="253"/>
      <c r="I67" s="254"/>
    </row>
    <row r="68" spans="1:9" ht="12.75">
      <c r="A68" s="143" t="s">
        <v>1392</v>
      </c>
      <c r="B68" s="271"/>
      <c r="C68" s="271"/>
      <c r="D68" s="271"/>
      <c r="E68" s="271"/>
      <c r="F68" s="271"/>
      <c r="G68" s="271"/>
      <c r="H68" s="271"/>
      <c r="I68" s="271"/>
    </row>
    <row r="69" spans="1:9" ht="12.75">
      <c r="A69" s="143" t="s">
        <v>1442</v>
      </c>
      <c r="B69" s="271"/>
      <c r="C69" s="271"/>
      <c r="D69" s="271"/>
      <c r="E69" s="271"/>
      <c r="F69" s="271"/>
      <c r="G69" s="271"/>
      <c r="H69" s="271"/>
      <c r="I69" s="271"/>
    </row>
    <row r="70" spans="1:9" ht="12.75">
      <c r="A70" s="144" t="s">
        <v>1445</v>
      </c>
      <c r="B70" s="156"/>
      <c r="C70" s="156"/>
      <c r="D70" s="156"/>
      <c r="E70" s="275" t="s">
        <v>1446</v>
      </c>
      <c r="F70" s="276"/>
      <c r="G70" s="277"/>
      <c r="H70" s="278" t="s">
        <v>1446</v>
      </c>
      <c r="I70" s="277"/>
    </row>
    <row r="71" spans="1:9" ht="12.75">
      <c r="A71" s="144" t="s">
        <v>1438</v>
      </c>
      <c r="B71" s="156"/>
      <c r="C71" s="156"/>
      <c r="D71" s="156"/>
      <c r="E71" s="263"/>
      <c r="F71" s="261"/>
      <c r="G71" s="261"/>
      <c r="H71" s="261"/>
      <c r="I71" s="262"/>
    </row>
    <row r="72" spans="1:9" ht="12.75">
      <c r="A72" s="144" t="s">
        <v>1443</v>
      </c>
      <c r="B72" s="156"/>
      <c r="C72" s="156"/>
      <c r="D72" s="156"/>
      <c r="E72" s="263"/>
      <c r="F72" s="261"/>
      <c r="G72" s="261"/>
      <c r="H72" s="261"/>
      <c r="I72" s="262"/>
    </row>
    <row r="73" spans="1:9" ht="6" customHeight="1">
      <c r="A73" s="280"/>
      <c r="B73" s="281"/>
      <c r="C73" s="281"/>
      <c r="D73" s="281"/>
      <c r="E73" s="281"/>
      <c r="F73" s="281"/>
      <c r="G73" s="281"/>
      <c r="H73" s="281"/>
      <c r="I73" s="282"/>
    </row>
    <row r="74" spans="1:9" ht="12.75">
      <c r="A74" s="158" t="s">
        <v>6</v>
      </c>
      <c r="B74" s="271"/>
      <c r="C74" s="271"/>
      <c r="D74" s="271"/>
      <c r="E74" s="271"/>
      <c r="F74" s="271"/>
      <c r="G74" s="271"/>
      <c r="H74" s="271"/>
      <c r="I74" s="271"/>
    </row>
    <row r="75" spans="1:9" ht="12.75">
      <c r="A75" s="158" t="s">
        <v>7</v>
      </c>
      <c r="B75" s="271"/>
      <c r="C75" s="271"/>
      <c r="D75" s="271"/>
      <c r="E75" s="271"/>
      <c r="F75" s="271"/>
      <c r="G75" s="271"/>
      <c r="H75" s="271"/>
      <c r="I75" s="271"/>
    </row>
    <row r="76" spans="1:9" ht="12.75">
      <c r="A76" s="159" t="s">
        <v>1445</v>
      </c>
      <c r="B76" s="156"/>
      <c r="C76" s="156"/>
      <c r="D76" s="156"/>
      <c r="E76" s="275" t="s">
        <v>1446</v>
      </c>
      <c r="F76" s="276"/>
      <c r="G76" s="277"/>
      <c r="H76" s="278" t="s">
        <v>1446</v>
      </c>
      <c r="I76" s="277"/>
    </row>
    <row r="77" spans="1:9" ht="12.75">
      <c r="A77" s="159" t="s">
        <v>1438</v>
      </c>
      <c r="B77" s="156"/>
      <c r="C77" s="156"/>
      <c r="D77" s="156"/>
      <c r="E77" s="263"/>
      <c r="F77" s="261"/>
      <c r="G77" s="261"/>
      <c r="H77" s="261"/>
      <c r="I77" s="262"/>
    </row>
    <row r="78" spans="1:9" ht="12.75">
      <c r="A78" s="159" t="s">
        <v>1443</v>
      </c>
      <c r="B78" s="271"/>
      <c r="C78" s="271"/>
      <c r="D78" s="271"/>
      <c r="E78" s="271"/>
      <c r="F78" s="271"/>
      <c r="G78" s="271"/>
      <c r="H78" s="271"/>
      <c r="I78" s="271"/>
    </row>
    <row r="79" spans="1:9" ht="25.5" customHeight="1">
      <c r="A79" s="252" t="s">
        <v>1409</v>
      </c>
      <c r="B79" s="253"/>
      <c r="C79" s="253"/>
      <c r="D79" s="253"/>
      <c r="E79" s="253"/>
      <c r="F79" s="253"/>
      <c r="G79" s="253"/>
      <c r="H79" s="253"/>
      <c r="I79" s="254"/>
    </row>
    <row r="80" spans="1:9" ht="12.75">
      <c r="A80" s="143" t="s">
        <v>1392</v>
      </c>
      <c r="B80" s="271"/>
      <c r="C80" s="271"/>
      <c r="D80" s="271"/>
      <c r="E80" s="271"/>
      <c r="F80" s="271"/>
      <c r="G80" s="271"/>
      <c r="H80" s="271"/>
      <c r="I80" s="271"/>
    </row>
    <row r="81" spans="1:9" ht="12.75">
      <c r="A81" s="143" t="s">
        <v>1442</v>
      </c>
      <c r="B81" s="271"/>
      <c r="C81" s="271"/>
      <c r="D81" s="271"/>
      <c r="E81" s="271"/>
      <c r="F81" s="271"/>
      <c r="G81" s="271"/>
      <c r="H81" s="271"/>
      <c r="I81" s="271"/>
    </row>
    <row r="82" spans="1:9" ht="12.75">
      <c r="A82" s="144" t="s">
        <v>1445</v>
      </c>
      <c r="B82" s="156"/>
      <c r="C82" s="156"/>
      <c r="D82" s="156"/>
      <c r="E82" s="275" t="s">
        <v>1446</v>
      </c>
      <c r="F82" s="276"/>
      <c r="G82" s="277"/>
      <c r="H82" s="278" t="s">
        <v>1446</v>
      </c>
      <c r="I82" s="277"/>
    </row>
    <row r="83" spans="1:9" ht="12.75">
      <c r="A83" s="144" t="s">
        <v>1438</v>
      </c>
      <c r="B83" s="156"/>
      <c r="C83" s="156"/>
      <c r="D83" s="156"/>
      <c r="E83" s="263"/>
      <c r="F83" s="261"/>
      <c r="G83" s="261"/>
      <c r="H83" s="261"/>
      <c r="I83" s="262"/>
    </row>
    <row r="84" spans="1:9" ht="12.75">
      <c r="A84" s="144" t="s">
        <v>1443</v>
      </c>
      <c r="B84" s="156"/>
      <c r="C84" s="156"/>
      <c r="D84" s="156"/>
      <c r="E84" s="263"/>
      <c r="F84" s="261"/>
      <c r="G84" s="261"/>
      <c r="H84" s="261"/>
      <c r="I84" s="262"/>
    </row>
    <row r="85" spans="1:9" ht="6" customHeight="1">
      <c r="A85" s="280"/>
      <c r="B85" s="281"/>
      <c r="C85" s="281"/>
      <c r="D85" s="281"/>
      <c r="E85" s="281"/>
      <c r="F85" s="281"/>
      <c r="G85" s="281"/>
      <c r="H85" s="281"/>
      <c r="I85" s="282"/>
    </row>
    <row r="86" spans="1:9" ht="12.75">
      <c r="A86" s="158" t="s">
        <v>6</v>
      </c>
      <c r="B86" s="271"/>
      <c r="C86" s="271"/>
      <c r="D86" s="271"/>
      <c r="E86" s="271"/>
      <c r="F86" s="271"/>
      <c r="G86" s="271"/>
      <c r="H86" s="271"/>
      <c r="I86" s="271"/>
    </row>
    <row r="87" spans="1:9" ht="12.75">
      <c r="A87" s="158" t="s">
        <v>7</v>
      </c>
      <c r="B87" s="271"/>
      <c r="C87" s="271"/>
      <c r="D87" s="271"/>
      <c r="E87" s="271"/>
      <c r="F87" s="271"/>
      <c r="G87" s="271"/>
      <c r="H87" s="271"/>
      <c r="I87" s="271"/>
    </row>
    <row r="88" spans="1:9" ht="12.75">
      <c r="A88" s="159" t="s">
        <v>1445</v>
      </c>
      <c r="B88" s="156"/>
      <c r="C88" s="156"/>
      <c r="D88" s="156"/>
      <c r="E88" s="275" t="s">
        <v>1446</v>
      </c>
      <c r="F88" s="276"/>
      <c r="G88" s="277"/>
      <c r="H88" s="278" t="s">
        <v>1446</v>
      </c>
      <c r="I88" s="277"/>
    </row>
    <row r="89" spans="1:9" ht="12.75">
      <c r="A89" s="159" t="s">
        <v>1438</v>
      </c>
      <c r="B89" s="156"/>
      <c r="C89" s="156"/>
      <c r="D89" s="156"/>
      <c r="E89" s="263"/>
      <c r="F89" s="261"/>
      <c r="G89" s="261"/>
      <c r="H89" s="261"/>
      <c r="I89" s="262"/>
    </row>
    <row r="90" spans="1:9" ht="12.75">
      <c r="A90" s="159" t="s">
        <v>1443</v>
      </c>
      <c r="B90" s="271"/>
      <c r="C90" s="271"/>
      <c r="D90" s="271"/>
      <c r="E90" s="271"/>
      <c r="F90" s="271"/>
      <c r="G90" s="271"/>
      <c r="H90" s="271"/>
      <c r="I90" s="271"/>
    </row>
    <row r="91" spans="1:9" ht="24.75" customHeight="1">
      <c r="A91" s="252" t="s">
        <v>1410</v>
      </c>
      <c r="B91" s="253"/>
      <c r="C91" s="253"/>
      <c r="D91" s="253"/>
      <c r="E91" s="253"/>
      <c r="F91" s="253"/>
      <c r="G91" s="253"/>
      <c r="H91" s="253"/>
      <c r="I91" s="254"/>
    </row>
    <row r="92" spans="1:9" ht="26.25" customHeight="1">
      <c r="A92" s="143" t="s">
        <v>1392</v>
      </c>
      <c r="B92" s="274" t="s">
        <v>1959</v>
      </c>
      <c r="C92" s="272"/>
      <c r="D92" s="272"/>
      <c r="E92" s="272"/>
      <c r="F92" s="272"/>
      <c r="G92" s="272"/>
      <c r="H92" s="272"/>
      <c r="I92" s="273"/>
    </row>
    <row r="93" spans="1:9" ht="25.5" customHeight="1">
      <c r="A93" s="143" t="s">
        <v>1442</v>
      </c>
      <c r="B93" s="258" t="s">
        <v>1960</v>
      </c>
      <c r="C93" s="272"/>
      <c r="D93" s="272"/>
      <c r="E93" s="272"/>
      <c r="F93" s="272"/>
      <c r="G93" s="272"/>
      <c r="H93" s="272"/>
      <c r="I93" s="273"/>
    </row>
    <row r="94" spans="1:9" ht="12.75">
      <c r="A94" s="144" t="s">
        <v>1445</v>
      </c>
      <c r="B94" s="156"/>
      <c r="C94" s="156"/>
      <c r="D94" s="156"/>
      <c r="E94" s="275" t="s">
        <v>1446</v>
      </c>
      <c r="F94" s="276"/>
      <c r="G94" s="277"/>
      <c r="H94" s="278" t="s">
        <v>1446</v>
      </c>
      <c r="I94" s="277"/>
    </row>
    <row r="95" spans="1:9" ht="12.75">
      <c r="A95" s="144" t="s">
        <v>1438</v>
      </c>
      <c r="B95" s="156"/>
      <c r="C95" s="156"/>
      <c r="D95" s="156"/>
      <c r="E95" s="263"/>
      <c r="F95" s="261"/>
      <c r="G95" s="261"/>
      <c r="H95" s="261"/>
      <c r="I95" s="262"/>
    </row>
    <row r="96" spans="1:9" ht="12.75">
      <c r="A96" s="144" t="s">
        <v>1443</v>
      </c>
      <c r="B96" s="156"/>
      <c r="C96" s="156"/>
      <c r="D96" s="156"/>
      <c r="E96" s="263"/>
      <c r="F96" s="261"/>
      <c r="G96" s="261"/>
      <c r="H96" s="261"/>
      <c r="I96" s="262"/>
    </row>
    <row r="97" spans="1:9" ht="6" customHeight="1">
      <c r="A97" s="280"/>
      <c r="B97" s="281"/>
      <c r="C97" s="281"/>
      <c r="D97" s="281"/>
      <c r="E97" s="281"/>
      <c r="F97" s="281"/>
      <c r="G97" s="281"/>
      <c r="H97" s="281"/>
      <c r="I97" s="282"/>
    </row>
    <row r="98" spans="1:9" ht="12.75">
      <c r="A98" s="158" t="s">
        <v>6</v>
      </c>
      <c r="B98" s="271"/>
      <c r="C98" s="271"/>
      <c r="D98" s="271"/>
      <c r="E98" s="271"/>
      <c r="F98" s="271"/>
      <c r="G98" s="271"/>
      <c r="H98" s="271"/>
      <c r="I98" s="271"/>
    </row>
    <row r="99" spans="1:9" ht="12.75">
      <c r="A99" s="158" t="s">
        <v>7</v>
      </c>
      <c r="B99" s="271"/>
      <c r="C99" s="271"/>
      <c r="D99" s="271"/>
      <c r="E99" s="271"/>
      <c r="F99" s="271"/>
      <c r="G99" s="271"/>
      <c r="H99" s="271"/>
      <c r="I99" s="271"/>
    </row>
    <row r="100" spans="1:9" ht="12.75">
      <c r="A100" s="159" t="s">
        <v>1445</v>
      </c>
      <c r="B100" s="156"/>
      <c r="C100" s="156"/>
      <c r="D100" s="156"/>
      <c r="E100" s="275" t="s">
        <v>1446</v>
      </c>
      <c r="F100" s="276"/>
      <c r="G100" s="277"/>
      <c r="H100" s="278" t="s">
        <v>1446</v>
      </c>
      <c r="I100" s="277"/>
    </row>
    <row r="101" spans="1:9" ht="12.75">
      <c r="A101" s="159" t="s">
        <v>1438</v>
      </c>
      <c r="B101" s="156"/>
      <c r="C101" s="156"/>
      <c r="D101" s="156"/>
      <c r="E101" s="263"/>
      <c r="F101" s="261"/>
      <c r="G101" s="261"/>
      <c r="H101" s="261"/>
      <c r="I101" s="262"/>
    </row>
    <row r="102" spans="1:9" ht="12.75">
      <c r="A102" s="159" t="s">
        <v>1443</v>
      </c>
      <c r="B102" s="271"/>
      <c r="C102" s="271"/>
      <c r="D102" s="271"/>
      <c r="E102" s="271"/>
      <c r="F102" s="271"/>
      <c r="G102" s="271"/>
      <c r="H102" s="271"/>
      <c r="I102" s="271"/>
    </row>
    <row r="103" spans="1:9" ht="26.25" customHeight="1">
      <c r="A103" s="252" t="s">
        <v>1411</v>
      </c>
      <c r="B103" s="253"/>
      <c r="C103" s="253"/>
      <c r="D103" s="253"/>
      <c r="E103" s="253"/>
      <c r="F103" s="253"/>
      <c r="G103" s="253"/>
      <c r="H103" s="253"/>
      <c r="I103" s="254"/>
    </row>
    <row r="104" spans="1:9" ht="12.75">
      <c r="A104" s="143" t="s">
        <v>1392</v>
      </c>
      <c r="B104" s="271"/>
      <c r="C104" s="271"/>
      <c r="D104" s="271"/>
      <c r="E104" s="271"/>
      <c r="F104" s="271"/>
      <c r="G104" s="271"/>
      <c r="H104" s="271"/>
      <c r="I104" s="271"/>
    </row>
    <row r="105" spans="1:9" ht="12.75">
      <c r="A105" s="143" t="s">
        <v>1442</v>
      </c>
      <c r="B105" s="271"/>
      <c r="C105" s="271"/>
      <c r="D105" s="271"/>
      <c r="E105" s="271"/>
      <c r="F105" s="271"/>
      <c r="G105" s="271"/>
      <c r="H105" s="271"/>
      <c r="I105" s="271"/>
    </row>
    <row r="106" spans="1:9" ht="12.75">
      <c r="A106" s="144" t="s">
        <v>1445</v>
      </c>
      <c r="B106" s="156"/>
      <c r="C106" s="156"/>
      <c r="D106" s="156"/>
      <c r="E106" s="275" t="s">
        <v>1446</v>
      </c>
      <c r="F106" s="276"/>
      <c r="G106" s="277"/>
      <c r="H106" s="278" t="s">
        <v>1446</v>
      </c>
      <c r="I106" s="277"/>
    </row>
    <row r="107" spans="1:9" ht="12.75">
      <c r="A107" s="144" t="s">
        <v>1438</v>
      </c>
      <c r="B107" s="156"/>
      <c r="C107" s="156"/>
      <c r="D107" s="156"/>
      <c r="E107" s="263"/>
      <c r="F107" s="261"/>
      <c r="G107" s="261"/>
      <c r="H107" s="261"/>
      <c r="I107" s="262"/>
    </row>
    <row r="108" spans="1:9" ht="12.75">
      <c r="A108" s="144" t="s">
        <v>1443</v>
      </c>
      <c r="B108" s="156"/>
      <c r="C108" s="156"/>
      <c r="D108" s="156"/>
      <c r="E108" s="263"/>
      <c r="F108" s="261"/>
      <c r="G108" s="261"/>
      <c r="H108" s="261"/>
      <c r="I108" s="262"/>
    </row>
    <row r="109" spans="1:9" ht="6" customHeight="1">
      <c r="A109" s="280"/>
      <c r="B109" s="281"/>
      <c r="C109" s="281"/>
      <c r="D109" s="281"/>
      <c r="E109" s="281"/>
      <c r="F109" s="281"/>
      <c r="G109" s="281"/>
      <c r="H109" s="281"/>
      <c r="I109" s="282"/>
    </row>
    <row r="110" spans="1:9" ht="12.75">
      <c r="A110" s="158" t="s">
        <v>6</v>
      </c>
      <c r="B110" s="271"/>
      <c r="C110" s="271"/>
      <c r="D110" s="271"/>
      <c r="E110" s="271"/>
      <c r="F110" s="271"/>
      <c r="G110" s="271"/>
      <c r="H110" s="271"/>
      <c r="I110" s="271"/>
    </row>
    <row r="111" spans="1:9" ht="12.75">
      <c r="A111" s="158" t="s">
        <v>7</v>
      </c>
      <c r="B111" s="271"/>
      <c r="C111" s="271"/>
      <c r="D111" s="271"/>
      <c r="E111" s="271"/>
      <c r="F111" s="271"/>
      <c r="G111" s="271"/>
      <c r="H111" s="271"/>
      <c r="I111" s="271"/>
    </row>
    <row r="112" spans="1:9" ht="12.75">
      <c r="A112" s="159" t="s">
        <v>1445</v>
      </c>
      <c r="B112" s="156"/>
      <c r="C112" s="156"/>
      <c r="D112" s="156"/>
      <c r="E112" s="275" t="s">
        <v>1446</v>
      </c>
      <c r="F112" s="276"/>
      <c r="G112" s="277"/>
      <c r="H112" s="278" t="s">
        <v>1446</v>
      </c>
      <c r="I112" s="277"/>
    </row>
    <row r="113" spans="1:9" ht="12.75">
      <c r="A113" s="159" t="s">
        <v>1438</v>
      </c>
      <c r="B113" s="156"/>
      <c r="C113" s="156"/>
      <c r="D113" s="156"/>
      <c r="E113" s="263"/>
      <c r="F113" s="261"/>
      <c r="G113" s="261"/>
      <c r="H113" s="261"/>
      <c r="I113" s="262"/>
    </row>
    <row r="114" spans="1:9" ht="12.75">
      <c r="A114" s="159" t="s">
        <v>1443</v>
      </c>
      <c r="B114" s="271"/>
      <c r="C114" s="271"/>
      <c r="D114" s="271"/>
      <c r="E114" s="271"/>
      <c r="F114" s="271"/>
      <c r="G114" s="271"/>
      <c r="H114" s="271"/>
      <c r="I114" s="271"/>
    </row>
    <row r="115" spans="1:9" ht="29.25" customHeight="1">
      <c r="A115" s="252" t="s">
        <v>1412</v>
      </c>
      <c r="B115" s="253"/>
      <c r="C115" s="253"/>
      <c r="D115" s="253"/>
      <c r="E115" s="253"/>
      <c r="F115" s="253"/>
      <c r="G115" s="253"/>
      <c r="H115" s="253"/>
      <c r="I115" s="254"/>
    </row>
    <row r="116" spans="1:9" ht="12.75">
      <c r="A116" s="143" t="s">
        <v>1392</v>
      </c>
      <c r="B116" s="271"/>
      <c r="C116" s="271"/>
      <c r="D116" s="271"/>
      <c r="E116" s="271"/>
      <c r="F116" s="271"/>
      <c r="G116" s="271"/>
      <c r="H116" s="271"/>
      <c r="I116" s="271"/>
    </row>
    <row r="117" spans="1:9" ht="12.75">
      <c r="A117" s="143" t="s">
        <v>1442</v>
      </c>
      <c r="B117" s="271"/>
      <c r="C117" s="271"/>
      <c r="D117" s="271"/>
      <c r="E117" s="271"/>
      <c r="F117" s="271"/>
      <c r="G117" s="271"/>
      <c r="H117" s="271"/>
      <c r="I117" s="271"/>
    </row>
    <row r="118" spans="1:9" ht="12.75">
      <c r="A118" s="144" t="s">
        <v>1445</v>
      </c>
      <c r="B118" s="156"/>
      <c r="C118" s="156"/>
      <c r="D118" s="156"/>
      <c r="E118" s="275" t="s">
        <v>1446</v>
      </c>
      <c r="F118" s="276"/>
      <c r="G118" s="277"/>
      <c r="H118" s="278" t="s">
        <v>1446</v>
      </c>
      <c r="I118" s="277"/>
    </row>
    <row r="119" spans="1:9" ht="12.75">
      <c r="A119" s="144" t="s">
        <v>1438</v>
      </c>
      <c r="B119" s="156"/>
      <c r="C119" s="156"/>
      <c r="D119" s="156"/>
      <c r="E119" s="263"/>
      <c r="F119" s="261"/>
      <c r="G119" s="261"/>
      <c r="H119" s="261"/>
      <c r="I119" s="262"/>
    </row>
    <row r="120" spans="1:9" ht="12.75">
      <c r="A120" s="144" t="s">
        <v>1443</v>
      </c>
      <c r="B120" s="156"/>
      <c r="C120" s="156"/>
      <c r="D120" s="156"/>
      <c r="E120" s="263"/>
      <c r="F120" s="261"/>
      <c r="G120" s="261"/>
      <c r="H120" s="261"/>
      <c r="I120" s="262"/>
    </row>
    <row r="121" spans="1:9" ht="6" customHeight="1">
      <c r="A121" s="280"/>
      <c r="B121" s="281"/>
      <c r="C121" s="281"/>
      <c r="D121" s="281"/>
      <c r="E121" s="281"/>
      <c r="F121" s="281"/>
      <c r="G121" s="281"/>
      <c r="H121" s="281"/>
      <c r="I121" s="282"/>
    </row>
    <row r="122" spans="1:9" ht="12.75">
      <c r="A122" s="158" t="s">
        <v>6</v>
      </c>
      <c r="B122" s="271"/>
      <c r="C122" s="271"/>
      <c r="D122" s="271"/>
      <c r="E122" s="271"/>
      <c r="F122" s="271"/>
      <c r="G122" s="271"/>
      <c r="H122" s="271"/>
      <c r="I122" s="271"/>
    </row>
    <row r="123" spans="1:9" ht="12.75">
      <c r="A123" s="158" t="s">
        <v>7</v>
      </c>
      <c r="B123" s="271"/>
      <c r="C123" s="271"/>
      <c r="D123" s="271"/>
      <c r="E123" s="271"/>
      <c r="F123" s="271"/>
      <c r="G123" s="271"/>
      <c r="H123" s="271"/>
      <c r="I123" s="271"/>
    </row>
    <row r="124" spans="1:9" ht="12.75">
      <c r="A124" s="159" t="s">
        <v>1445</v>
      </c>
      <c r="B124" s="156"/>
      <c r="C124" s="156"/>
      <c r="D124" s="156"/>
      <c r="E124" s="275" t="s">
        <v>1446</v>
      </c>
      <c r="F124" s="276"/>
      <c r="G124" s="277"/>
      <c r="H124" s="278" t="s">
        <v>1446</v>
      </c>
      <c r="I124" s="277"/>
    </row>
    <row r="125" spans="1:9" ht="12.75">
      <c r="A125" s="159" t="s">
        <v>1438</v>
      </c>
      <c r="B125" s="156"/>
      <c r="C125" s="156"/>
      <c r="D125" s="156"/>
      <c r="E125" s="263"/>
      <c r="F125" s="261"/>
      <c r="G125" s="261"/>
      <c r="H125" s="261"/>
      <c r="I125" s="262"/>
    </row>
    <row r="126" spans="1:9" ht="12.75">
      <c r="A126" s="158" t="s">
        <v>1443</v>
      </c>
      <c r="B126" s="271"/>
      <c r="C126" s="271"/>
      <c r="D126" s="271"/>
      <c r="E126" s="271"/>
      <c r="F126" s="271"/>
      <c r="G126" s="271"/>
      <c r="H126" s="271"/>
      <c r="I126" s="271"/>
    </row>
  </sheetData>
  <sheetProtection/>
  <mergeCells count="143">
    <mergeCell ref="H118:I118"/>
    <mergeCell ref="E119:I119"/>
    <mergeCell ref="E125:I125"/>
    <mergeCell ref="E112:G112"/>
    <mergeCell ref="H112:I112"/>
    <mergeCell ref="E118:G118"/>
    <mergeCell ref="B114:I114"/>
    <mergeCell ref="A115:I115"/>
    <mergeCell ref="B116:I116"/>
    <mergeCell ref="B117:I117"/>
    <mergeCell ref="B126:I126"/>
    <mergeCell ref="E120:I120"/>
    <mergeCell ref="A121:I121"/>
    <mergeCell ref="B122:I122"/>
    <mergeCell ref="E124:G124"/>
    <mergeCell ref="H124:I124"/>
    <mergeCell ref="B123:I123"/>
    <mergeCell ref="H100:I100"/>
    <mergeCell ref="E101:I101"/>
    <mergeCell ref="B102:I102"/>
    <mergeCell ref="A103:I103"/>
    <mergeCell ref="E100:G100"/>
    <mergeCell ref="B104:I104"/>
    <mergeCell ref="E113:I113"/>
    <mergeCell ref="E106:G106"/>
    <mergeCell ref="H106:I106"/>
    <mergeCell ref="E107:I107"/>
    <mergeCell ref="E108:I108"/>
    <mergeCell ref="B105:I105"/>
    <mergeCell ref="A109:I109"/>
    <mergeCell ref="B110:I110"/>
    <mergeCell ref="B111:I111"/>
    <mergeCell ref="B99:I99"/>
    <mergeCell ref="B92:I92"/>
    <mergeCell ref="B93:I93"/>
    <mergeCell ref="E94:G94"/>
    <mergeCell ref="H94:I94"/>
    <mergeCell ref="B86:I86"/>
    <mergeCell ref="E96:I96"/>
    <mergeCell ref="A97:I97"/>
    <mergeCell ref="B98:I98"/>
    <mergeCell ref="E95:I95"/>
    <mergeCell ref="E88:G88"/>
    <mergeCell ref="H88:I88"/>
    <mergeCell ref="E89:I89"/>
    <mergeCell ref="B90:I90"/>
    <mergeCell ref="A91:I91"/>
    <mergeCell ref="B87:I87"/>
    <mergeCell ref="B78:I78"/>
    <mergeCell ref="A79:I79"/>
    <mergeCell ref="B80:I80"/>
    <mergeCell ref="B81:I81"/>
    <mergeCell ref="E82:G82"/>
    <mergeCell ref="H82:I82"/>
    <mergeCell ref="E83:I83"/>
    <mergeCell ref="E84:I84"/>
    <mergeCell ref="A85:I85"/>
    <mergeCell ref="E77:I77"/>
    <mergeCell ref="E70:G70"/>
    <mergeCell ref="H70:I70"/>
    <mergeCell ref="E71:I71"/>
    <mergeCell ref="E72:I72"/>
    <mergeCell ref="A73:I73"/>
    <mergeCell ref="B74:I74"/>
    <mergeCell ref="B75:I75"/>
    <mergeCell ref="E76:G76"/>
    <mergeCell ref="H76:I76"/>
    <mergeCell ref="E53:I53"/>
    <mergeCell ref="A55:I55"/>
    <mergeCell ref="B57:I57"/>
    <mergeCell ref="E58:G58"/>
    <mergeCell ref="H58:I58"/>
    <mergeCell ref="B69:I69"/>
    <mergeCell ref="B63:I63"/>
    <mergeCell ref="E64:G64"/>
    <mergeCell ref="H64:I64"/>
    <mergeCell ref="E65:I65"/>
    <mergeCell ref="B66:I66"/>
    <mergeCell ref="A67:I67"/>
    <mergeCell ref="B68:I68"/>
    <mergeCell ref="B62:I62"/>
    <mergeCell ref="B54:I54"/>
    <mergeCell ref="B56:I56"/>
    <mergeCell ref="E59:I59"/>
    <mergeCell ref="E60:I60"/>
    <mergeCell ref="A61:I61"/>
    <mergeCell ref="E36:I36"/>
    <mergeCell ref="B44:I44"/>
    <mergeCell ref="B50:I50"/>
    <mergeCell ref="E47:I47"/>
    <mergeCell ref="E48:I48"/>
    <mergeCell ref="B45:I45"/>
    <mergeCell ref="E46:G46"/>
    <mergeCell ref="H46:I46"/>
    <mergeCell ref="E40:G40"/>
    <mergeCell ref="H40:I40"/>
    <mergeCell ref="B32:I32"/>
    <mergeCell ref="E34:G34"/>
    <mergeCell ref="H34:I34"/>
    <mergeCell ref="E24:I24"/>
    <mergeCell ref="E35:I35"/>
    <mergeCell ref="B33:I33"/>
    <mergeCell ref="B27:I27"/>
    <mergeCell ref="B9:I9"/>
    <mergeCell ref="E11:I11"/>
    <mergeCell ref="B30:I30"/>
    <mergeCell ref="B15:I15"/>
    <mergeCell ref="E28:G28"/>
    <mergeCell ref="H28:I28"/>
    <mergeCell ref="E29:I29"/>
    <mergeCell ref="B18:I18"/>
    <mergeCell ref="B14:I14"/>
    <mergeCell ref="B21:I21"/>
    <mergeCell ref="E23:I23"/>
    <mergeCell ref="A19:I19"/>
    <mergeCell ref="H22:I22"/>
    <mergeCell ref="A25:I25"/>
    <mergeCell ref="E22:G22"/>
    <mergeCell ref="A7:I7"/>
    <mergeCell ref="E10:G10"/>
    <mergeCell ref="H10:I10"/>
    <mergeCell ref="E12:I12"/>
    <mergeCell ref="B8:I8"/>
    <mergeCell ref="A49:I49"/>
    <mergeCell ref="A2:I3"/>
    <mergeCell ref="A5:I5"/>
    <mergeCell ref="A6:I6"/>
    <mergeCell ref="E17:I17"/>
    <mergeCell ref="B26:I26"/>
    <mergeCell ref="A31:I31"/>
    <mergeCell ref="A13:I13"/>
    <mergeCell ref="E16:G16"/>
    <mergeCell ref="H16:I16"/>
    <mergeCell ref="B51:I51"/>
    <mergeCell ref="B20:I20"/>
    <mergeCell ref="E52:G52"/>
    <mergeCell ref="H52:I52"/>
    <mergeCell ref="B38:I38"/>
    <mergeCell ref="A37:I37"/>
    <mergeCell ref="B39:I39"/>
    <mergeCell ref="E41:I41"/>
    <mergeCell ref="A43:I43"/>
    <mergeCell ref="B42:I42"/>
  </mergeCells>
  <printOptions/>
  <pageMargins left="0.64" right="0.2362204724409449" top="0.31496062992125984" bottom="0.33" header="0.2362204724409449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54"/>
  <sheetViews>
    <sheetView zoomScalePageLayoutView="0" workbookViewId="0" topLeftCell="A221">
      <selection activeCell="M191" sqref="M191"/>
    </sheetView>
  </sheetViews>
  <sheetFormatPr defaultColWidth="9.140625" defaultRowHeight="12.75"/>
  <cols>
    <col min="1" max="1" width="3.8515625" style="0" customWidth="1"/>
    <col min="2" max="2" width="47.7109375" style="0" customWidth="1"/>
    <col min="3" max="3" width="28.00390625" style="0" customWidth="1"/>
    <col min="4" max="4" width="9.28125" style="0" customWidth="1"/>
    <col min="5" max="5" width="6.7109375" style="0" customWidth="1"/>
    <col min="6" max="6" width="17.140625" style="0" customWidth="1"/>
    <col min="7" max="7" width="6.00390625" style="0" customWidth="1"/>
  </cols>
  <sheetData>
    <row r="2" spans="1:7" ht="12.75">
      <c r="A2" s="284" t="s">
        <v>1399</v>
      </c>
      <c r="B2" s="285"/>
      <c r="C2" s="285"/>
      <c r="D2" s="285"/>
      <c r="E2" s="285"/>
      <c r="F2" s="285"/>
      <c r="G2" s="285"/>
    </row>
    <row r="4" spans="1:7" ht="12.75">
      <c r="A4" s="170"/>
      <c r="B4" s="171"/>
      <c r="C4" s="171"/>
      <c r="D4" s="171"/>
      <c r="E4" s="171"/>
      <c r="F4" s="171"/>
      <c r="G4" s="171"/>
    </row>
    <row r="5" spans="1:7" ht="26.25" customHeight="1">
      <c r="A5" s="286" t="str">
        <f>CONCATENATE('общи данни'!B13," ",'общи данни'!B14,"     ",'общи данни'!A34,"  ",'общи данни'!B34)</f>
        <v>Община Пловдив     Отчетна година:  2015</v>
      </c>
      <c r="B5" s="286"/>
      <c r="C5" s="286"/>
      <c r="D5" s="286"/>
      <c r="E5" s="286"/>
      <c r="F5" s="286"/>
      <c r="G5" s="286"/>
    </row>
    <row r="6" spans="1:7" ht="96">
      <c r="A6" s="172" t="s">
        <v>1424</v>
      </c>
      <c r="B6" s="173" t="s">
        <v>1394</v>
      </c>
      <c r="C6" s="174" t="s">
        <v>1431</v>
      </c>
      <c r="D6" s="173" t="s">
        <v>1395</v>
      </c>
      <c r="E6" s="172" t="s">
        <v>1396</v>
      </c>
      <c r="F6" s="173" t="s">
        <v>1397</v>
      </c>
      <c r="G6" s="173" t="s">
        <v>1398</v>
      </c>
    </row>
    <row r="7" spans="1:7" ht="38.25">
      <c r="A7" s="84">
        <v>1</v>
      </c>
      <c r="B7" s="210" t="s">
        <v>1475</v>
      </c>
      <c r="C7" s="84" t="s">
        <v>1476</v>
      </c>
      <c r="D7" s="84">
        <v>1976</v>
      </c>
      <c r="E7" s="84">
        <v>1850</v>
      </c>
      <c r="F7" s="84" t="s">
        <v>1856</v>
      </c>
      <c r="G7" s="83">
        <v>2013</v>
      </c>
    </row>
    <row r="8" spans="1:7" ht="12.75">
      <c r="A8" s="84">
        <f>A7+1</f>
        <v>2</v>
      </c>
      <c r="B8" s="210" t="s">
        <v>1477</v>
      </c>
      <c r="C8" s="84" t="s">
        <v>1478</v>
      </c>
      <c r="D8" s="84">
        <v>1927</v>
      </c>
      <c r="E8" s="84">
        <v>1320</v>
      </c>
      <c r="F8" s="84"/>
      <c r="G8" s="84"/>
    </row>
    <row r="9" spans="1:7" ht="12.75">
      <c r="A9" s="84">
        <f aca="true" t="shared" si="0" ref="A9:A73">A8+1</f>
        <v>3</v>
      </c>
      <c r="B9" s="210" t="s">
        <v>1480</v>
      </c>
      <c r="C9" s="84" t="s">
        <v>1479</v>
      </c>
      <c r="D9" s="84">
        <v>1939</v>
      </c>
      <c r="E9" s="84">
        <v>3229</v>
      </c>
      <c r="F9" s="84"/>
      <c r="G9" s="84"/>
    </row>
    <row r="10" spans="1:7" ht="12.75">
      <c r="A10" s="84">
        <f t="shared" si="0"/>
        <v>4</v>
      </c>
      <c r="B10" s="210" t="s">
        <v>1481</v>
      </c>
      <c r="C10" s="84" t="s">
        <v>1482</v>
      </c>
      <c r="D10" s="84">
        <v>1883</v>
      </c>
      <c r="E10" s="84">
        <v>741</v>
      </c>
      <c r="F10" s="84"/>
      <c r="G10" s="84"/>
    </row>
    <row r="11" spans="1:7" ht="12.75">
      <c r="A11" s="84">
        <f t="shared" si="0"/>
        <v>5</v>
      </c>
      <c r="B11" s="211" t="s">
        <v>1483</v>
      </c>
      <c r="C11" s="84" t="s">
        <v>1484</v>
      </c>
      <c r="D11" s="84">
        <v>1984</v>
      </c>
      <c r="E11" s="84">
        <v>658</v>
      </c>
      <c r="F11" s="84"/>
      <c r="G11" s="84"/>
    </row>
    <row r="12" spans="1:7" ht="14.25" customHeight="1">
      <c r="A12" s="84">
        <f t="shared" si="0"/>
        <v>6</v>
      </c>
      <c r="B12" s="212" t="s">
        <v>1485</v>
      </c>
      <c r="C12" s="84" t="s">
        <v>1486</v>
      </c>
      <c r="D12" s="84">
        <v>1986</v>
      </c>
      <c r="E12" s="84">
        <v>3046</v>
      </c>
      <c r="F12" s="84"/>
      <c r="G12" s="84"/>
    </row>
    <row r="13" spans="1:7" ht="12.75">
      <c r="A13" s="84">
        <f t="shared" si="0"/>
        <v>7</v>
      </c>
      <c r="B13" s="212" t="s">
        <v>1488</v>
      </c>
      <c r="C13" s="84" t="s">
        <v>1487</v>
      </c>
      <c r="D13" s="84">
        <v>1991</v>
      </c>
      <c r="E13" s="84">
        <v>7996</v>
      </c>
      <c r="F13" s="84"/>
      <c r="G13" s="84"/>
    </row>
    <row r="14" spans="1:7" ht="12.75">
      <c r="A14" s="84">
        <f t="shared" si="0"/>
        <v>8</v>
      </c>
      <c r="B14" s="212" t="s">
        <v>1490</v>
      </c>
      <c r="C14" s="84" t="s">
        <v>1489</v>
      </c>
      <c r="D14" s="84">
        <v>1930</v>
      </c>
      <c r="E14" s="84">
        <v>2406</v>
      </c>
      <c r="F14" s="84"/>
      <c r="G14" s="84"/>
    </row>
    <row r="15" spans="1:7" ht="14.25" customHeight="1">
      <c r="A15" s="84">
        <f t="shared" si="0"/>
        <v>9</v>
      </c>
      <c r="B15" s="211" t="s">
        <v>1912</v>
      </c>
      <c r="C15" s="98" t="s">
        <v>1914</v>
      </c>
      <c r="D15" s="84">
        <v>2001</v>
      </c>
      <c r="E15" s="84">
        <v>600</v>
      </c>
      <c r="F15" s="84"/>
      <c r="G15" s="84"/>
    </row>
    <row r="16" spans="1:7" ht="14.25" customHeight="1">
      <c r="A16" s="84">
        <f t="shared" si="0"/>
        <v>10</v>
      </c>
      <c r="B16" s="211" t="s">
        <v>1913</v>
      </c>
      <c r="C16" s="98" t="s">
        <v>1914</v>
      </c>
      <c r="D16" s="84">
        <v>2001</v>
      </c>
      <c r="E16" s="84">
        <v>600</v>
      </c>
      <c r="F16" s="84"/>
      <c r="G16" s="84"/>
    </row>
    <row r="17" spans="1:7" ht="12.75">
      <c r="A17" s="84">
        <f t="shared" si="0"/>
        <v>11</v>
      </c>
      <c r="B17" s="212" t="s">
        <v>1492</v>
      </c>
      <c r="C17" s="84" t="s">
        <v>1491</v>
      </c>
      <c r="D17" s="84">
        <v>1974</v>
      </c>
      <c r="E17" s="84">
        <v>6259</v>
      </c>
      <c r="F17" s="84"/>
      <c r="G17" s="84"/>
    </row>
    <row r="18" spans="1:7" ht="12.75">
      <c r="A18" s="84">
        <f t="shared" si="0"/>
        <v>12</v>
      </c>
      <c r="B18" s="212" t="s">
        <v>1494</v>
      </c>
      <c r="C18" s="84" t="s">
        <v>1493</v>
      </c>
      <c r="D18" s="84">
        <v>1936</v>
      </c>
      <c r="E18" s="84">
        <v>6058</v>
      </c>
      <c r="F18" s="84"/>
      <c r="G18" s="84"/>
    </row>
    <row r="19" spans="1:7" ht="12.75">
      <c r="A19" s="84">
        <f t="shared" si="0"/>
        <v>13</v>
      </c>
      <c r="B19" s="212" t="s">
        <v>1496</v>
      </c>
      <c r="C19" s="84" t="s">
        <v>1495</v>
      </c>
      <c r="D19" s="84">
        <v>1968</v>
      </c>
      <c r="E19" s="84">
        <v>6557</v>
      </c>
      <c r="F19" s="84"/>
      <c r="G19" s="84"/>
    </row>
    <row r="20" spans="1:7" ht="12.75">
      <c r="A20" s="84">
        <f t="shared" si="0"/>
        <v>14</v>
      </c>
      <c r="B20" s="211" t="s">
        <v>1497</v>
      </c>
      <c r="C20" s="84" t="s">
        <v>1498</v>
      </c>
      <c r="D20" s="84">
        <v>1978</v>
      </c>
      <c r="E20" s="84">
        <v>1829</v>
      </c>
      <c r="F20" s="84"/>
      <c r="G20" s="84"/>
    </row>
    <row r="21" spans="1:7" ht="15" customHeight="1">
      <c r="A21" s="84">
        <f t="shared" si="0"/>
        <v>15</v>
      </c>
      <c r="B21" s="211" t="s">
        <v>1909</v>
      </c>
      <c r="C21" s="98" t="s">
        <v>1907</v>
      </c>
      <c r="D21" s="84">
        <v>2012</v>
      </c>
      <c r="E21" s="84">
        <v>1674</v>
      </c>
      <c r="F21" s="84"/>
      <c r="G21" s="84"/>
    </row>
    <row r="22" spans="1:7" ht="15" customHeight="1">
      <c r="A22" s="84">
        <v>16</v>
      </c>
      <c r="B22" s="211" t="s">
        <v>1908</v>
      </c>
      <c r="C22" s="98" t="s">
        <v>1911</v>
      </c>
      <c r="D22" s="84">
        <v>2007</v>
      </c>
      <c r="E22" s="84">
        <v>1042</v>
      </c>
      <c r="F22" s="84"/>
      <c r="G22" s="84"/>
    </row>
    <row r="23" spans="1:7" ht="13.5" customHeight="1" hidden="1">
      <c r="A23" s="84">
        <f>A21+1</f>
        <v>16</v>
      </c>
      <c r="B23" s="211" t="s">
        <v>1500</v>
      </c>
      <c r="C23" s="84" t="s">
        <v>1499</v>
      </c>
      <c r="D23" s="84">
        <v>2007</v>
      </c>
      <c r="E23" s="84">
        <v>1042</v>
      </c>
      <c r="F23" s="84"/>
      <c r="G23" s="84"/>
    </row>
    <row r="24" spans="1:7" ht="14.25" customHeight="1">
      <c r="A24" s="84">
        <f t="shared" si="0"/>
        <v>17</v>
      </c>
      <c r="B24" s="211" t="s">
        <v>1910</v>
      </c>
      <c r="C24" s="98" t="s">
        <v>1907</v>
      </c>
      <c r="D24" s="84">
        <v>1990</v>
      </c>
      <c r="E24" s="84">
        <v>1640</v>
      </c>
      <c r="F24" s="84"/>
      <c r="G24" s="84"/>
    </row>
    <row r="25" spans="1:7" ht="12.75">
      <c r="A25" s="84">
        <f t="shared" si="0"/>
        <v>18</v>
      </c>
      <c r="B25" s="211" t="s">
        <v>1502</v>
      </c>
      <c r="C25" s="84" t="s">
        <v>1501</v>
      </c>
      <c r="D25" s="84">
        <v>1954</v>
      </c>
      <c r="E25" s="84">
        <v>5820</v>
      </c>
      <c r="F25" s="84"/>
      <c r="G25" s="84"/>
    </row>
    <row r="26" spans="1:7" ht="12.75">
      <c r="A26" s="84">
        <f t="shared" si="0"/>
        <v>19</v>
      </c>
      <c r="B26" s="211" t="s">
        <v>1504</v>
      </c>
      <c r="C26" s="84" t="s">
        <v>1503</v>
      </c>
      <c r="D26" s="84">
        <v>1935</v>
      </c>
      <c r="E26" s="84">
        <v>1192</v>
      </c>
      <c r="F26" s="84"/>
      <c r="G26" s="84"/>
    </row>
    <row r="27" spans="1:7" ht="12.75">
      <c r="A27" s="84">
        <f t="shared" si="0"/>
        <v>20</v>
      </c>
      <c r="B27" s="211" t="s">
        <v>1506</v>
      </c>
      <c r="C27" s="84" t="s">
        <v>1505</v>
      </c>
      <c r="D27" s="84">
        <v>1971</v>
      </c>
      <c r="E27" s="84">
        <v>6303</v>
      </c>
      <c r="F27" s="84"/>
      <c r="G27" s="84"/>
    </row>
    <row r="28" spans="1:7" ht="12.75">
      <c r="A28" s="84">
        <f t="shared" si="0"/>
        <v>21</v>
      </c>
      <c r="B28" s="211" t="s">
        <v>1508</v>
      </c>
      <c r="C28" s="84" t="s">
        <v>1507</v>
      </c>
      <c r="D28" s="84">
        <v>1977</v>
      </c>
      <c r="E28" s="84">
        <v>1804</v>
      </c>
      <c r="F28" s="84"/>
      <c r="G28" s="84"/>
    </row>
    <row r="29" spans="1:7" ht="12.75">
      <c r="A29" s="84">
        <f t="shared" si="0"/>
        <v>22</v>
      </c>
      <c r="B29" s="211" t="s">
        <v>1510</v>
      </c>
      <c r="C29" s="84" t="s">
        <v>1509</v>
      </c>
      <c r="D29" s="84">
        <v>1947</v>
      </c>
      <c r="E29" s="84">
        <v>2636</v>
      </c>
      <c r="F29" s="84"/>
      <c r="G29" s="84"/>
    </row>
    <row r="30" spans="1:7" ht="12.75">
      <c r="A30" s="84">
        <f t="shared" si="0"/>
        <v>23</v>
      </c>
      <c r="B30" s="211" t="s">
        <v>1905</v>
      </c>
      <c r="C30" s="84" t="s">
        <v>1511</v>
      </c>
      <c r="D30" s="84">
        <v>1978</v>
      </c>
      <c r="E30" s="84">
        <v>915</v>
      </c>
      <c r="F30" s="84"/>
      <c r="G30" s="84"/>
    </row>
    <row r="31" spans="1:7" ht="12.75">
      <c r="A31" s="84">
        <f t="shared" si="0"/>
        <v>24</v>
      </c>
      <c r="B31" s="211" t="s">
        <v>1514</v>
      </c>
      <c r="C31" s="84" t="s">
        <v>1512</v>
      </c>
      <c r="D31" s="84">
        <v>1962</v>
      </c>
      <c r="E31" s="84">
        <v>3446</v>
      </c>
      <c r="F31" s="84"/>
      <c r="G31" s="84"/>
    </row>
    <row r="32" spans="1:7" ht="12.75">
      <c r="A32" s="84">
        <f t="shared" si="0"/>
        <v>25</v>
      </c>
      <c r="B32" s="211" t="s">
        <v>1515</v>
      </c>
      <c r="C32" s="84" t="s">
        <v>1513</v>
      </c>
      <c r="D32" s="84">
        <v>1962</v>
      </c>
      <c r="E32" s="84">
        <v>1040</v>
      </c>
      <c r="F32" s="84"/>
      <c r="G32" s="84"/>
    </row>
    <row r="33" spans="1:7" ht="12.75">
      <c r="A33" s="84">
        <f t="shared" si="0"/>
        <v>26</v>
      </c>
      <c r="B33" s="211" t="s">
        <v>1517</v>
      </c>
      <c r="C33" s="84" t="s">
        <v>1516</v>
      </c>
      <c r="D33" s="84">
        <v>1969</v>
      </c>
      <c r="E33" s="84">
        <v>6246</v>
      </c>
      <c r="F33" s="84"/>
      <c r="G33" s="84"/>
    </row>
    <row r="34" spans="1:7" ht="12.75">
      <c r="A34" s="84">
        <f t="shared" si="0"/>
        <v>27</v>
      </c>
      <c r="B34" s="211" t="s">
        <v>1519</v>
      </c>
      <c r="C34" s="84" t="s">
        <v>1518</v>
      </c>
      <c r="D34" s="84">
        <v>1962</v>
      </c>
      <c r="E34" s="84">
        <v>9333</v>
      </c>
      <c r="F34" s="84"/>
      <c r="G34" s="84"/>
    </row>
    <row r="35" spans="1:7" ht="12.75">
      <c r="A35" s="84">
        <f t="shared" si="0"/>
        <v>28</v>
      </c>
      <c r="B35" s="211" t="s">
        <v>1521</v>
      </c>
      <c r="C35" s="84" t="s">
        <v>1520</v>
      </c>
      <c r="D35" s="84">
        <v>1947</v>
      </c>
      <c r="E35" s="84">
        <v>4713</v>
      </c>
      <c r="F35" s="84"/>
      <c r="G35" s="84"/>
    </row>
    <row r="36" spans="1:7" ht="12.75">
      <c r="A36" s="84">
        <f t="shared" si="0"/>
        <v>29</v>
      </c>
      <c r="B36" s="211" t="s">
        <v>1521</v>
      </c>
      <c r="C36" s="84" t="s">
        <v>1522</v>
      </c>
      <c r="D36" s="84">
        <v>1909</v>
      </c>
      <c r="E36" s="84">
        <v>990</v>
      </c>
      <c r="F36" s="84"/>
      <c r="G36" s="84"/>
    </row>
    <row r="37" spans="1:7" ht="12.75">
      <c r="A37" s="84">
        <f t="shared" si="0"/>
        <v>30</v>
      </c>
      <c r="B37" s="211" t="s">
        <v>1524</v>
      </c>
      <c r="C37" s="84" t="s">
        <v>1523</v>
      </c>
      <c r="D37" s="84">
        <v>1977</v>
      </c>
      <c r="E37" s="84">
        <v>8166</v>
      </c>
      <c r="F37" s="84"/>
      <c r="G37" s="84"/>
    </row>
    <row r="38" spans="1:7" ht="12.75">
      <c r="A38" s="84">
        <f t="shared" si="0"/>
        <v>31</v>
      </c>
      <c r="B38" s="211" t="s">
        <v>1526</v>
      </c>
      <c r="C38" s="84" t="s">
        <v>1525</v>
      </c>
      <c r="D38" s="84">
        <v>1968</v>
      </c>
      <c r="E38" s="84">
        <v>6752</v>
      </c>
      <c r="F38" s="84"/>
      <c r="G38" s="84"/>
    </row>
    <row r="39" spans="1:7" ht="12.75">
      <c r="A39" s="84">
        <f t="shared" si="0"/>
        <v>32</v>
      </c>
      <c r="B39" s="210" t="s">
        <v>1528</v>
      </c>
      <c r="C39" s="84" t="s">
        <v>1527</v>
      </c>
      <c r="D39" s="84"/>
      <c r="E39" s="84">
        <v>3407</v>
      </c>
      <c r="F39" s="84"/>
      <c r="G39" s="84"/>
    </row>
    <row r="40" spans="1:7" ht="12.75">
      <c r="A40" s="84">
        <f t="shared" si="0"/>
        <v>33</v>
      </c>
      <c r="B40" s="210" t="s">
        <v>1528</v>
      </c>
      <c r="C40" s="84" t="s">
        <v>1529</v>
      </c>
      <c r="D40" s="84"/>
      <c r="E40" s="84">
        <v>659</v>
      </c>
      <c r="F40" s="84"/>
      <c r="G40" s="84"/>
    </row>
    <row r="41" spans="1:7" ht="14.25" customHeight="1">
      <c r="A41" s="84">
        <f t="shared" si="0"/>
        <v>34</v>
      </c>
      <c r="B41" s="212" t="s">
        <v>1530</v>
      </c>
      <c r="C41" s="84" t="s">
        <v>1531</v>
      </c>
      <c r="D41" s="84"/>
      <c r="E41" s="84">
        <v>796</v>
      </c>
      <c r="F41" s="84"/>
      <c r="G41" s="84"/>
    </row>
    <row r="42" spans="1:7" ht="12.75">
      <c r="A42" s="84">
        <f t="shared" si="0"/>
        <v>35</v>
      </c>
      <c r="B42" s="83" t="s">
        <v>1530</v>
      </c>
      <c r="C42" s="84" t="s">
        <v>1532</v>
      </c>
      <c r="D42" s="84">
        <v>1985</v>
      </c>
      <c r="E42" s="84">
        <v>773</v>
      </c>
      <c r="F42" s="84"/>
      <c r="G42" s="84"/>
    </row>
    <row r="43" spans="1:7" ht="12.75">
      <c r="A43" s="84">
        <f t="shared" si="0"/>
        <v>36</v>
      </c>
      <c r="B43" s="212" t="s">
        <v>1534</v>
      </c>
      <c r="C43" s="84" t="s">
        <v>1533</v>
      </c>
      <c r="D43" s="84">
        <v>1960</v>
      </c>
      <c r="E43" s="84">
        <v>1571</v>
      </c>
      <c r="F43" s="84"/>
      <c r="G43" s="84"/>
    </row>
    <row r="44" spans="1:7" ht="12.75">
      <c r="A44" s="84">
        <f t="shared" si="0"/>
        <v>37</v>
      </c>
      <c r="B44" s="211" t="s">
        <v>1536</v>
      </c>
      <c r="C44" s="84" t="s">
        <v>1535</v>
      </c>
      <c r="D44" s="84">
        <v>1972</v>
      </c>
      <c r="E44" s="84">
        <v>2150</v>
      </c>
      <c r="F44" s="84"/>
      <c r="G44" s="84"/>
    </row>
    <row r="45" spans="1:7" ht="12.75">
      <c r="A45" s="84">
        <f t="shared" si="0"/>
        <v>38</v>
      </c>
      <c r="B45" s="211" t="s">
        <v>1538</v>
      </c>
      <c r="C45" s="84" t="s">
        <v>1537</v>
      </c>
      <c r="D45" s="84">
        <v>1950</v>
      </c>
      <c r="E45" s="84">
        <v>3298</v>
      </c>
      <c r="F45" s="84"/>
      <c r="G45" s="84"/>
    </row>
    <row r="46" spans="1:7" ht="12.75">
      <c r="A46" s="84">
        <f t="shared" si="0"/>
        <v>39</v>
      </c>
      <c r="B46" s="211" t="s">
        <v>1540</v>
      </c>
      <c r="C46" s="84" t="s">
        <v>1539</v>
      </c>
      <c r="D46" s="84">
        <v>1964</v>
      </c>
      <c r="E46" s="84">
        <v>904</v>
      </c>
      <c r="F46" s="84"/>
      <c r="G46" s="84"/>
    </row>
    <row r="47" spans="1:7" ht="12.75">
      <c r="A47" s="84">
        <f t="shared" si="0"/>
        <v>40</v>
      </c>
      <c r="B47" s="211" t="s">
        <v>1542</v>
      </c>
      <c r="C47" s="84" t="s">
        <v>1541</v>
      </c>
      <c r="D47" s="84">
        <v>1974</v>
      </c>
      <c r="E47" s="84">
        <v>1545</v>
      </c>
      <c r="F47" s="84"/>
      <c r="G47" s="84"/>
    </row>
    <row r="48" spans="1:7" ht="12.75">
      <c r="A48" s="84">
        <f t="shared" si="0"/>
        <v>41</v>
      </c>
      <c r="B48" s="212" t="s">
        <v>1543</v>
      </c>
      <c r="C48" s="84" t="s">
        <v>1544</v>
      </c>
      <c r="D48" s="84">
        <v>1993</v>
      </c>
      <c r="E48" s="84">
        <v>7470</v>
      </c>
      <c r="F48" s="84"/>
      <c r="G48" s="84"/>
    </row>
    <row r="49" spans="1:7" ht="12.75">
      <c r="A49" s="84">
        <f t="shared" si="0"/>
        <v>42</v>
      </c>
      <c r="B49" s="212" t="s">
        <v>1545</v>
      </c>
      <c r="C49" s="84" t="s">
        <v>1546</v>
      </c>
      <c r="D49" s="84">
        <v>1059</v>
      </c>
      <c r="E49" s="84">
        <v>2603</v>
      </c>
      <c r="F49" s="84"/>
      <c r="G49" s="84"/>
    </row>
    <row r="50" spans="1:7" ht="12.75">
      <c r="A50" s="84">
        <f t="shared" si="0"/>
        <v>43</v>
      </c>
      <c r="B50" s="211" t="s">
        <v>1548</v>
      </c>
      <c r="C50" s="84" t="s">
        <v>1547</v>
      </c>
      <c r="D50" s="84">
        <v>1937</v>
      </c>
      <c r="E50" s="84">
        <v>1987</v>
      </c>
      <c r="F50" s="84"/>
      <c r="G50" s="84"/>
    </row>
    <row r="51" spans="1:7" ht="12.75">
      <c r="A51" s="84">
        <f t="shared" si="0"/>
        <v>44</v>
      </c>
      <c r="B51" s="211" t="s">
        <v>1550</v>
      </c>
      <c r="C51" s="84" t="s">
        <v>1549</v>
      </c>
      <c r="D51" s="84">
        <v>1983</v>
      </c>
      <c r="E51" s="84">
        <v>9033</v>
      </c>
      <c r="F51" s="84"/>
      <c r="G51" s="84"/>
    </row>
    <row r="52" spans="1:7" ht="14.25" customHeight="1">
      <c r="A52" s="84">
        <f t="shared" si="0"/>
        <v>45</v>
      </c>
      <c r="B52" s="98" t="s">
        <v>1906</v>
      </c>
      <c r="C52" s="83" t="s">
        <v>1551</v>
      </c>
      <c r="D52" s="83">
        <v>1885</v>
      </c>
      <c r="E52" s="83">
        <v>7042</v>
      </c>
      <c r="F52" s="83"/>
      <c r="G52" s="83"/>
    </row>
    <row r="53" spans="1:7" ht="12.75">
      <c r="A53" s="84">
        <f t="shared" si="0"/>
        <v>46</v>
      </c>
      <c r="B53" s="89" t="s">
        <v>1553</v>
      </c>
      <c r="C53" s="83" t="s">
        <v>1552</v>
      </c>
      <c r="D53" s="83">
        <v>1936</v>
      </c>
      <c r="E53" s="83">
        <v>2612</v>
      </c>
      <c r="F53" s="83"/>
      <c r="G53" s="83"/>
    </row>
    <row r="54" spans="1:7" ht="12.75">
      <c r="A54" s="84">
        <f t="shared" si="0"/>
        <v>47</v>
      </c>
      <c r="B54" s="98" t="s">
        <v>1857</v>
      </c>
      <c r="C54" s="83" t="s">
        <v>1554</v>
      </c>
      <c r="D54" s="83">
        <v>1972</v>
      </c>
      <c r="E54" s="83">
        <v>680</v>
      </c>
      <c r="F54" s="83"/>
      <c r="G54" s="83"/>
    </row>
    <row r="55" spans="1:7" ht="12.75">
      <c r="A55" s="84">
        <f t="shared" si="0"/>
        <v>48</v>
      </c>
      <c r="B55" s="89" t="s">
        <v>1556</v>
      </c>
      <c r="C55" s="83" t="s">
        <v>1555</v>
      </c>
      <c r="D55" s="83">
        <v>1964</v>
      </c>
      <c r="E55" s="83">
        <v>1630</v>
      </c>
      <c r="F55" s="83"/>
      <c r="G55" s="83"/>
    </row>
    <row r="56" spans="1:7" ht="38.25">
      <c r="A56" s="84">
        <f t="shared" si="0"/>
        <v>49</v>
      </c>
      <c r="B56" s="89" t="s">
        <v>1558</v>
      </c>
      <c r="C56" s="83" t="s">
        <v>1557</v>
      </c>
      <c r="D56" s="83">
        <v>1966</v>
      </c>
      <c r="E56" s="83">
        <v>1340</v>
      </c>
      <c r="F56" s="84" t="s">
        <v>1856</v>
      </c>
      <c r="G56" s="83">
        <v>2013</v>
      </c>
    </row>
    <row r="57" spans="1:7" ht="12.75">
      <c r="A57" s="84">
        <f t="shared" si="0"/>
        <v>50</v>
      </c>
      <c r="B57" s="89" t="s">
        <v>1871</v>
      </c>
      <c r="C57" s="83" t="s">
        <v>1559</v>
      </c>
      <c r="D57" s="83">
        <v>1990</v>
      </c>
      <c r="E57" s="83">
        <v>661</v>
      </c>
      <c r="F57" s="83"/>
      <c r="G57" s="83"/>
    </row>
    <row r="58" spans="1:7" ht="12.75">
      <c r="A58" s="84">
        <f t="shared" si="0"/>
        <v>51</v>
      </c>
      <c r="B58" s="89" t="s">
        <v>1561</v>
      </c>
      <c r="C58" s="83" t="s">
        <v>1560</v>
      </c>
      <c r="D58" s="83">
        <v>1969</v>
      </c>
      <c r="E58" s="83">
        <v>2216</v>
      </c>
      <c r="F58" s="83"/>
      <c r="G58" s="83"/>
    </row>
    <row r="59" spans="1:7" ht="12.75">
      <c r="A59" s="84">
        <f t="shared" si="0"/>
        <v>52</v>
      </c>
      <c r="B59" s="89" t="s">
        <v>1563</v>
      </c>
      <c r="C59" s="83" t="s">
        <v>1562</v>
      </c>
      <c r="D59" s="83">
        <v>1968</v>
      </c>
      <c r="E59" s="83">
        <v>3600</v>
      </c>
      <c r="F59" s="83"/>
      <c r="G59" s="83"/>
    </row>
    <row r="60" spans="1:7" ht="12.75">
      <c r="A60" s="84">
        <f t="shared" si="0"/>
        <v>53</v>
      </c>
      <c r="B60" s="89" t="s">
        <v>1797</v>
      </c>
      <c r="C60" s="83" t="s">
        <v>1564</v>
      </c>
      <c r="D60" s="83">
        <v>1977</v>
      </c>
      <c r="E60" s="83">
        <v>926</v>
      </c>
      <c r="F60" s="83"/>
      <c r="G60" s="83"/>
    </row>
    <row r="61" spans="1:7" ht="12.75">
      <c r="A61" s="84">
        <f t="shared" si="0"/>
        <v>54</v>
      </c>
      <c r="B61" s="89" t="s">
        <v>1566</v>
      </c>
      <c r="C61" s="83" t="s">
        <v>1565</v>
      </c>
      <c r="D61" s="83">
        <v>1941</v>
      </c>
      <c r="E61" s="83">
        <v>8003</v>
      </c>
      <c r="F61" s="83"/>
      <c r="G61" s="83"/>
    </row>
    <row r="62" spans="1:7" ht="12.75">
      <c r="A62" s="84">
        <f t="shared" si="0"/>
        <v>55</v>
      </c>
      <c r="B62" s="89" t="s">
        <v>1568</v>
      </c>
      <c r="C62" s="83" t="s">
        <v>1567</v>
      </c>
      <c r="D62" s="83">
        <v>1965</v>
      </c>
      <c r="E62" s="83">
        <v>3692</v>
      </c>
      <c r="F62" s="83"/>
      <c r="G62" s="83"/>
    </row>
    <row r="63" spans="1:7" ht="12.75">
      <c r="A63" s="84">
        <f t="shared" si="0"/>
        <v>56</v>
      </c>
      <c r="B63" s="89" t="s">
        <v>1570</v>
      </c>
      <c r="C63" s="83" t="s">
        <v>1569</v>
      </c>
      <c r="D63" s="83">
        <v>1937</v>
      </c>
      <c r="E63" s="83">
        <v>3468</v>
      </c>
      <c r="F63" s="83"/>
      <c r="G63" s="83"/>
    </row>
    <row r="64" spans="1:7" ht="12.75">
      <c r="A64" s="84">
        <f t="shared" si="0"/>
        <v>57</v>
      </c>
      <c r="B64" s="89" t="s">
        <v>1572</v>
      </c>
      <c r="C64" s="83" t="s">
        <v>1571</v>
      </c>
      <c r="D64" s="83">
        <v>1950</v>
      </c>
      <c r="E64" s="83">
        <v>11876</v>
      </c>
      <c r="F64" s="83"/>
      <c r="G64" s="83"/>
    </row>
    <row r="65" spans="1:7" ht="12.75">
      <c r="A65" s="84">
        <f t="shared" si="0"/>
        <v>58</v>
      </c>
      <c r="B65" s="89" t="s">
        <v>1574</v>
      </c>
      <c r="C65" s="83" t="s">
        <v>1573</v>
      </c>
      <c r="D65" s="83">
        <v>1951</v>
      </c>
      <c r="E65" s="83">
        <v>3776</v>
      </c>
      <c r="F65" s="83"/>
      <c r="G65" s="83"/>
    </row>
    <row r="66" spans="1:7" ht="24.75" customHeight="1">
      <c r="A66" s="84">
        <f t="shared" si="0"/>
        <v>59</v>
      </c>
      <c r="B66" s="98" t="s">
        <v>1576</v>
      </c>
      <c r="C66" s="83" t="s">
        <v>1575</v>
      </c>
      <c r="D66" s="83">
        <v>1963</v>
      </c>
      <c r="E66" s="83">
        <v>300</v>
      </c>
      <c r="F66" s="83"/>
      <c r="G66" s="83"/>
    </row>
    <row r="67" spans="1:7" ht="25.5" customHeight="1">
      <c r="A67" s="84">
        <f t="shared" si="0"/>
        <v>60</v>
      </c>
      <c r="B67" s="98" t="s">
        <v>1578</v>
      </c>
      <c r="C67" s="83" t="s">
        <v>1577</v>
      </c>
      <c r="D67" s="83">
        <v>2015</v>
      </c>
      <c r="E67" s="83">
        <v>324</v>
      </c>
      <c r="F67" s="83"/>
      <c r="G67" s="83"/>
    </row>
    <row r="68" spans="1:7" ht="12.75">
      <c r="A68" s="84">
        <f t="shared" si="0"/>
        <v>61</v>
      </c>
      <c r="B68" s="89" t="s">
        <v>1580</v>
      </c>
      <c r="C68" s="83" t="s">
        <v>1579</v>
      </c>
      <c r="D68" s="83">
        <v>1978</v>
      </c>
      <c r="E68" s="83">
        <v>6285</v>
      </c>
      <c r="F68" s="83"/>
      <c r="G68" s="83"/>
    </row>
    <row r="69" spans="1:7" ht="12.75">
      <c r="A69" s="84">
        <f t="shared" si="0"/>
        <v>62</v>
      </c>
      <c r="B69" s="89" t="s">
        <v>1582</v>
      </c>
      <c r="C69" s="83" t="s">
        <v>1581</v>
      </c>
      <c r="D69" s="83">
        <v>1948</v>
      </c>
      <c r="E69" s="83">
        <v>1414</v>
      </c>
      <c r="F69" s="83"/>
      <c r="G69" s="83"/>
    </row>
    <row r="70" spans="1:7" ht="12.75">
      <c r="A70" s="84">
        <f t="shared" si="0"/>
        <v>63</v>
      </c>
      <c r="B70" s="89" t="s">
        <v>1584</v>
      </c>
      <c r="C70" s="83" t="s">
        <v>1583</v>
      </c>
      <c r="D70" s="83">
        <v>2012</v>
      </c>
      <c r="E70" s="83">
        <v>1028</v>
      </c>
      <c r="F70" s="83"/>
      <c r="G70" s="83"/>
    </row>
    <row r="71" spans="1:7" ht="12.75">
      <c r="A71" s="84">
        <f t="shared" si="0"/>
        <v>64</v>
      </c>
      <c r="B71" s="89" t="s">
        <v>1586</v>
      </c>
      <c r="C71" s="83" t="s">
        <v>1585</v>
      </c>
      <c r="D71" s="83">
        <v>1984</v>
      </c>
      <c r="E71" s="83">
        <v>4580</v>
      </c>
      <c r="F71" s="83"/>
      <c r="G71" s="83"/>
    </row>
    <row r="72" spans="1:7" ht="12.75">
      <c r="A72" s="84">
        <f t="shared" si="0"/>
        <v>65</v>
      </c>
      <c r="B72" s="89" t="s">
        <v>1588</v>
      </c>
      <c r="C72" s="83" t="s">
        <v>1587</v>
      </c>
      <c r="D72" s="83">
        <v>1977</v>
      </c>
      <c r="E72" s="83">
        <v>4814</v>
      </c>
      <c r="F72" s="83"/>
      <c r="G72" s="83"/>
    </row>
    <row r="73" spans="1:7" ht="12.75">
      <c r="A73" s="84">
        <f t="shared" si="0"/>
        <v>66</v>
      </c>
      <c r="B73" s="89" t="s">
        <v>1590</v>
      </c>
      <c r="C73" s="83" t="s">
        <v>1589</v>
      </c>
      <c r="D73" s="83">
        <v>1982</v>
      </c>
      <c r="E73" s="83">
        <v>7625</v>
      </c>
      <c r="F73" s="83"/>
      <c r="G73" s="83"/>
    </row>
    <row r="74" spans="1:7" ht="12.75">
      <c r="A74" s="84">
        <f aca="true" t="shared" si="1" ref="A74:A137">A73+1</f>
        <v>67</v>
      </c>
      <c r="B74" s="98" t="s">
        <v>1592</v>
      </c>
      <c r="C74" s="83" t="s">
        <v>1591</v>
      </c>
      <c r="D74" s="83">
        <v>1975</v>
      </c>
      <c r="E74" s="83">
        <v>632</v>
      </c>
      <c r="F74" s="83"/>
      <c r="G74" s="83"/>
    </row>
    <row r="75" spans="1:7" ht="12.75">
      <c r="A75" s="84">
        <f t="shared" si="1"/>
        <v>68</v>
      </c>
      <c r="B75" s="98" t="s">
        <v>1593</v>
      </c>
      <c r="C75" s="83" t="s">
        <v>1591</v>
      </c>
      <c r="D75" s="83">
        <v>1974</v>
      </c>
      <c r="E75" s="83">
        <v>280</v>
      </c>
      <c r="F75" s="83"/>
      <c r="G75" s="83"/>
    </row>
    <row r="76" spans="1:7" ht="12.75">
      <c r="A76" s="84">
        <f t="shared" si="1"/>
        <v>69</v>
      </c>
      <c r="B76" s="89" t="s">
        <v>1595</v>
      </c>
      <c r="C76" s="83" t="s">
        <v>1594</v>
      </c>
      <c r="D76" s="83">
        <v>1928</v>
      </c>
      <c r="E76" s="83">
        <v>2511</v>
      </c>
      <c r="F76" s="83"/>
      <c r="G76" s="83"/>
    </row>
    <row r="77" spans="1:7" ht="12.75">
      <c r="A77" s="84">
        <f t="shared" si="1"/>
        <v>70</v>
      </c>
      <c r="B77" s="89" t="s">
        <v>1597</v>
      </c>
      <c r="C77" s="83" t="s">
        <v>1596</v>
      </c>
      <c r="D77" s="83">
        <v>1906</v>
      </c>
      <c r="E77" s="83">
        <v>2250</v>
      </c>
      <c r="F77" s="83"/>
      <c r="G77" s="83"/>
    </row>
    <row r="78" spans="1:7" ht="12.75">
      <c r="A78" s="84">
        <f t="shared" si="1"/>
        <v>71</v>
      </c>
      <c r="B78" s="89" t="s">
        <v>1599</v>
      </c>
      <c r="C78" s="83" t="s">
        <v>1598</v>
      </c>
      <c r="D78" s="83">
        <v>1951</v>
      </c>
      <c r="E78" s="83">
        <v>509</v>
      </c>
      <c r="F78" s="83"/>
      <c r="G78" s="83"/>
    </row>
    <row r="79" spans="1:7" ht="38.25">
      <c r="A79" s="84">
        <f t="shared" si="1"/>
        <v>72</v>
      </c>
      <c r="B79" s="89" t="s">
        <v>1601</v>
      </c>
      <c r="C79" s="83" t="s">
        <v>1600</v>
      </c>
      <c r="D79" s="83">
        <v>1972</v>
      </c>
      <c r="E79" s="83">
        <v>582</v>
      </c>
      <c r="F79" s="84" t="s">
        <v>1856</v>
      </c>
      <c r="G79" s="83">
        <v>2009</v>
      </c>
    </row>
    <row r="80" spans="1:7" ht="38.25">
      <c r="A80" s="84">
        <f t="shared" si="1"/>
        <v>73</v>
      </c>
      <c r="B80" s="89" t="s">
        <v>1603</v>
      </c>
      <c r="C80" s="83" t="s">
        <v>1602</v>
      </c>
      <c r="D80" s="83">
        <v>1960</v>
      </c>
      <c r="E80" s="83">
        <v>967</v>
      </c>
      <c r="F80" s="84" t="s">
        <v>1856</v>
      </c>
      <c r="G80" s="83">
        <v>2009</v>
      </c>
    </row>
    <row r="81" spans="1:7" ht="38.25">
      <c r="A81" s="84">
        <f t="shared" si="1"/>
        <v>74</v>
      </c>
      <c r="B81" s="89" t="s">
        <v>1605</v>
      </c>
      <c r="C81" s="83" t="s">
        <v>1604</v>
      </c>
      <c r="D81" s="83">
        <v>1972</v>
      </c>
      <c r="E81" s="83">
        <v>946</v>
      </c>
      <c r="F81" s="84" t="s">
        <v>1856</v>
      </c>
      <c r="G81" s="83">
        <v>2009</v>
      </c>
    </row>
    <row r="82" spans="1:7" ht="38.25">
      <c r="A82" s="84">
        <f t="shared" si="1"/>
        <v>75</v>
      </c>
      <c r="B82" s="89" t="s">
        <v>1607</v>
      </c>
      <c r="C82" s="83" t="s">
        <v>1606</v>
      </c>
      <c r="D82" s="83">
        <v>1977</v>
      </c>
      <c r="E82" s="83">
        <v>1559</v>
      </c>
      <c r="F82" s="84" t="s">
        <v>1856</v>
      </c>
      <c r="G82" s="83">
        <v>2009</v>
      </c>
    </row>
    <row r="83" spans="1:7" ht="38.25">
      <c r="A83" s="84">
        <f t="shared" si="1"/>
        <v>76</v>
      </c>
      <c r="B83" s="89" t="s">
        <v>1608</v>
      </c>
      <c r="C83" s="83" t="s">
        <v>1609</v>
      </c>
      <c r="D83" s="83">
        <v>1976</v>
      </c>
      <c r="E83" s="83">
        <v>1970</v>
      </c>
      <c r="F83" s="84" t="s">
        <v>1856</v>
      </c>
      <c r="G83" s="83">
        <v>2013</v>
      </c>
    </row>
    <row r="84" spans="1:7" ht="12.75">
      <c r="A84" s="84">
        <f t="shared" si="1"/>
        <v>77</v>
      </c>
      <c r="B84" s="89" t="s">
        <v>1611</v>
      </c>
      <c r="C84" s="83" t="s">
        <v>1610</v>
      </c>
      <c r="D84" s="83">
        <v>2009</v>
      </c>
      <c r="E84" s="83">
        <v>2309</v>
      </c>
      <c r="F84" s="83"/>
      <c r="G84" s="83"/>
    </row>
    <row r="85" spans="1:7" ht="38.25">
      <c r="A85" s="84">
        <f t="shared" si="1"/>
        <v>78</v>
      </c>
      <c r="B85" s="89" t="s">
        <v>1613</v>
      </c>
      <c r="C85" s="83" t="s">
        <v>1612</v>
      </c>
      <c r="D85" s="83">
        <v>1974</v>
      </c>
      <c r="E85" s="83">
        <v>1854</v>
      </c>
      <c r="F85" s="84" t="s">
        <v>1856</v>
      </c>
      <c r="G85" s="83">
        <v>2013</v>
      </c>
    </row>
    <row r="86" spans="1:7" ht="38.25">
      <c r="A86" s="84">
        <f t="shared" si="1"/>
        <v>79</v>
      </c>
      <c r="B86" s="89" t="s">
        <v>1615</v>
      </c>
      <c r="C86" s="83" t="s">
        <v>1614</v>
      </c>
      <c r="D86" s="83">
        <v>1963</v>
      </c>
      <c r="E86" s="83">
        <v>1155</v>
      </c>
      <c r="F86" s="84" t="s">
        <v>1856</v>
      </c>
      <c r="G86" s="83">
        <v>2013</v>
      </c>
    </row>
    <row r="87" spans="1:7" ht="12.75">
      <c r="A87" s="84">
        <f t="shared" si="1"/>
        <v>80</v>
      </c>
      <c r="B87" s="89" t="s">
        <v>1617</v>
      </c>
      <c r="C87" s="83" t="s">
        <v>1616</v>
      </c>
      <c r="D87" s="83">
        <v>1974</v>
      </c>
      <c r="E87" s="83">
        <v>1916</v>
      </c>
      <c r="F87" s="83"/>
      <c r="G87" s="83"/>
    </row>
    <row r="88" spans="1:7" ht="12.75">
      <c r="A88" s="84">
        <f t="shared" si="1"/>
        <v>81</v>
      </c>
      <c r="B88" s="89" t="s">
        <v>1619</v>
      </c>
      <c r="C88" s="83" t="s">
        <v>1618</v>
      </c>
      <c r="D88" s="83">
        <v>1940</v>
      </c>
      <c r="E88" s="83">
        <v>1688</v>
      </c>
      <c r="F88" s="83"/>
      <c r="G88" s="83"/>
    </row>
    <row r="89" spans="1:7" ht="12.75">
      <c r="A89" s="84">
        <f t="shared" si="1"/>
        <v>82</v>
      </c>
      <c r="B89" s="89" t="s">
        <v>1621</v>
      </c>
      <c r="C89" s="83" t="s">
        <v>1620</v>
      </c>
      <c r="D89" s="83">
        <v>1932</v>
      </c>
      <c r="E89" s="83">
        <v>1359</v>
      </c>
      <c r="F89" s="83"/>
      <c r="G89" s="83"/>
    </row>
    <row r="90" spans="1:7" ht="12.75">
      <c r="A90" s="84">
        <f t="shared" si="1"/>
        <v>83</v>
      </c>
      <c r="B90" s="89" t="s">
        <v>1623</v>
      </c>
      <c r="C90" s="83" t="s">
        <v>1622</v>
      </c>
      <c r="D90" s="83">
        <v>1974</v>
      </c>
      <c r="E90" s="83">
        <v>1970</v>
      </c>
      <c r="F90" s="83"/>
      <c r="G90" s="83"/>
    </row>
    <row r="91" spans="1:7" ht="38.25">
      <c r="A91" s="84">
        <f t="shared" si="1"/>
        <v>84</v>
      </c>
      <c r="B91" s="89" t="s">
        <v>1625</v>
      </c>
      <c r="C91" s="83" t="s">
        <v>1624</v>
      </c>
      <c r="D91" s="83">
        <v>1964</v>
      </c>
      <c r="E91" s="83">
        <v>1223</v>
      </c>
      <c r="F91" s="84" t="s">
        <v>1856</v>
      </c>
      <c r="G91" s="83">
        <v>2013</v>
      </c>
    </row>
    <row r="92" spans="1:7" ht="12.75">
      <c r="A92" s="84">
        <f t="shared" si="1"/>
        <v>85</v>
      </c>
      <c r="B92" s="89" t="s">
        <v>1858</v>
      </c>
      <c r="C92" s="83" t="s">
        <v>1626</v>
      </c>
      <c r="D92" s="83">
        <v>1975</v>
      </c>
      <c r="E92" s="83">
        <v>945</v>
      </c>
      <c r="F92" s="83"/>
      <c r="G92" s="83"/>
    </row>
    <row r="93" spans="1:7" ht="12.75">
      <c r="A93" s="84">
        <f t="shared" si="1"/>
        <v>86</v>
      </c>
      <c r="B93" s="89" t="s">
        <v>1628</v>
      </c>
      <c r="C93" s="83" t="s">
        <v>1627</v>
      </c>
      <c r="D93" s="83">
        <v>2007</v>
      </c>
      <c r="E93" s="83">
        <v>890</v>
      </c>
      <c r="F93" s="83"/>
      <c r="G93" s="83"/>
    </row>
    <row r="94" spans="1:7" ht="12.75">
      <c r="A94" s="84">
        <f t="shared" si="1"/>
        <v>87</v>
      </c>
      <c r="B94" s="89" t="s">
        <v>1628</v>
      </c>
      <c r="C94" s="83" t="s">
        <v>1629</v>
      </c>
      <c r="D94" s="83"/>
      <c r="E94" s="83">
        <v>450</v>
      </c>
      <c r="F94" s="83"/>
      <c r="G94" s="83"/>
    </row>
    <row r="95" spans="1:7" ht="12.75">
      <c r="A95" s="84">
        <f t="shared" si="1"/>
        <v>88</v>
      </c>
      <c r="B95" s="89" t="s">
        <v>1859</v>
      </c>
      <c r="C95" s="83" t="s">
        <v>1630</v>
      </c>
      <c r="D95" s="83">
        <v>1977</v>
      </c>
      <c r="E95" s="83">
        <v>1556</v>
      </c>
      <c r="F95" s="83"/>
      <c r="G95" s="83"/>
    </row>
    <row r="96" spans="1:7" ht="12.75">
      <c r="A96" s="84">
        <f t="shared" si="1"/>
        <v>89</v>
      </c>
      <c r="B96" s="89" t="s">
        <v>1632</v>
      </c>
      <c r="C96" s="83" t="s">
        <v>1631</v>
      </c>
      <c r="D96" s="83">
        <v>2013</v>
      </c>
      <c r="E96" s="83">
        <v>1390</v>
      </c>
      <c r="F96" s="83"/>
      <c r="G96" s="83"/>
    </row>
    <row r="97" spans="1:7" ht="12.75">
      <c r="A97" s="84">
        <f t="shared" si="1"/>
        <v>90</v>
      </c>
      <c r="B97" s="89" t="s">
        <v>1860</v>
      </c>
      <c r="C97" s="83" t="s">
        <v>1633</v>
      </c>
      <c r="D97" s="83">
        <v>1973</v>
      </c>
      <c r="E97" s="83">
        <v>900</v>
      </c>
      <c r="F97" s="83"/>
      <c r="G97" s="83"/>
    </row>
    <row r="98" spans="1:7" ht="12.75">
      <c r="A98" s="84">
        <f t="shared" si="1"/>
        <v>91</v>
      </c>
      <c r="B98" s="98" t="s">
        <v>1635</v>
      </c>
      <c r="C98" s="83" t="s">
        <v>1634</v>
      </c>
      <c r="D98" s="83">
        <v>2006</v>
      </c>
      <c r="E98" s="83">
        <v>1285</v>
      </c>
      <c r="F98" s="83"/>
      <c r="G98" s="83"/>
    </row>
    <row r="99" spans="1:7" ht="25.5">
      <c r="A99" s="84">
        <f t="shared" si="1"/>
        <v>92</v>
      </c>
      <c r="B99" s="98" t="s">
        <v>1636</v>
      </c>
      <c r="C99" s="83" t="s">
        <v>1861</v>
      </c>
      <c r="D99" s="83">
        <v>2006</v>
      </c>
      <c r="E99" s="83">
        <v>300</v>
      </c>
      <c r="F99" s="83"/>
      <c r="G99" s="83"/>
    </row>
    <row r="100" spans="1:7" ht="12.75">
      <c r="A100" s="84">
        <f t="shared" si="1"/>
        <v>93</v>
      </c>
      <c r="B100" s="98" t="s">
        <v>1640</v>
      </c>
      <c r="C100" s="83" t="s">
        <v>1637</v>
      </c>
      <c r="D100" s="83">
        <v>2008</v>
      </c>
      <c r="E100" s="83">
        <v>409</v>
      </c>
      <c r="F100" s="83"/>
      <c r="G100" s="83"/>
    </row>
    <row r="101" spans="1:7" ht="12.75">
      <c r="A101" s="84">
        <f t="shared" si="1"/>
        <v>94</v>
      </c>
      <c r="B101" s="98" t="s">
        <v>1640</v>
      </c>
      <c r="C101" s="83" t="s">
        <v>1638</v>
      </c>
      <c r="D101" s="83">
        <v>1997</v>
      </c>
      <c r="E101" s="83">
        <v>334</v>
      </c>
      <c r="F101" s="83"/>
      <c r="G101" s="83"/>
    </row>
    <row r="102" spans="1:7" ht="12.75">
      <c r="A102" s="84">
        <f t="shared" si="1"/>
        <v>95</v>
      </c>
      <c r="B102" s="98" t="s">
        <v>1640</v>
      </c>
      <c r="C102" s="83" t="s">
        <v>1639</v>
      </c>
      <c r="D102" s="83">
        <v>2000</v>
      </c>
      <c r="E102" s="83">
        <v>284</v>
      </c>
      <c r="F102" s="83"/>
      <c r="G102" s="83"/>
    </row>
    <row r="103" spans="1:7" ht="12.75">
      <c r="A103" s="84">
        <f t="shared" si="1"/>
        <v>96</v>
      </c>
      <c r="B103" s="89" t="s">
        <v>1641</v>
      </c>
      <c r="C103" s="83" t="s">
        <v>1642</v>
      </c>
      <c r="D103" s="83">
        <v>1973</v>
      </c>
      <c r="E103" s="83">
        <v>2529</v>
      </c>
      <c r="F103" s="83"/>
      <c r="G103" s="83"/>
    </row>
    <row r="104" spans="1:7" ht="12.75">
      <c r="A104" s="84">
        <f t="shared" si="1"/>
        <v>97</v>
      </c>
      <c r="B104" s="89" t="s">
        <v>1644</v>
      </c>
      <c r="C104" s="83" t="s">
        <v>1643</v>
      </c>
      <c r="D104" s="83">
        <v>1970</v>
      </c>
      <c r="E104" s="83">
        <v>5664</v>
      </c>
      <c r="F104" s="83"/>
      <c r="G104" s="83"/>
    </row>
    <row r="105" spans="1:7" ht="12.75">
      <c r="A105" s="84">
        <f t="shared" si="1"/>
        <v>98</v>
      </c>
      <c r="B105" s="89" t="s">
        <v>1644</v>
      </c>
      <c r="C105" s="83" t="s">
        <v>1645</v>
      </c>
      <c r="D105" s="83">
        <v>1931</v>
      </c>
      <c r="E105" s="83">
        <v>1394</v>
      </c>
      <c r="F105" s="83"/>
      <c r="G105" s="83"/>
    </row>
    <row r="106" spans="1:7" ht="12.75">
      <c r="A106" s="84">
        <f t="shared" si="1"/>
        <v>99</v>
      </c>
      <c r="B106" s="89" t="s">
        <v>1647</v>
      </c>
      <c r="C106" s="83" t="s">
        <v>1646</v>
      </c>
      <c r="D106" s="83">
        <v>1962</v>
      </c>
      <c r="E106" s="83">
        <v>950</v>
      </c>
      <c r="F106" s="83"/>
      <c r="G106" s="83"/>
    </row>
    <row r="107" spans="1:7" ht="38.25">
      <c r="A107" s="84">
        <f t="shared" si="1"/>
        <v>100</v>
      </c>
      <c r="B107" s="89" t="s">
        <v>1649</v>
      </c>
      <c r="C107" s="83" t="s">
        <v>1648</v>
      </c>
      <c r="D107" s="83">
        <v>1974</v>
      </c>
      <c r="E107" s="83">
        <v>2067</v>
      </c>
      <c r="F107" s="84" t="s">
        <v>1856</v>
      </c>
      <c r="G107" s="83">
        <v>2013</v>
      </c>
    </row>
    <row r="108" spans="1:7" ht="12.75">
      <c r="A108" s="84">
        <f t="shared" si="1"/>
        <v>101</v>
      </c>
      <c r="B108" s="89" t="s">
        <v>1872</v>
      </c>
      <c r="C108" s="83" t="s">
        <v>1650</v>
      </c>
      <c r="D108" s="83">
        <v>1983</v>
      </c>
      <c r="E108" s="83">
        <v>495</v>
      </c>
      <c r="F108" s="83"/>
      <c r="G108" s="83"/>
    </row>
    <row r="109" spans="1:7" ht="12.75">
      <c r="A109" s="84">
        <f t="shared" si="1"/>
        <v>102</v>
      </c>
      <c r="B109" s="89" t="s">
        <v>1652</v>
      </c>
      <c r="C109" s="83" t="s">
        <v>1651</v>
      </c>
      <c r="D109" s="83">
        <v>1980</v>
      </c>
      <c r="E109" s="83">
        <v>2082</v>
      </c>
      <c r="F109" s="83"/>
      <c r="G109" s="83"/>
    </row>
    <row r="110" spans="1:7" ht="12.75">
      <c r="A110" s="84">
        <f t="shared" si="1"/>
        <v>103</v>
      </c>
      <c r="B110" s="89" t="s">
        <v>1654</v>
      </c>
      <c r="C110" s="83" t="s">
        <v>1653</v>
      </c>
      <c r="D110" s="83">
        <v>2009</v>
      </c>
      <c r="E110" s="83">
        <v>255</v>
      </c>
      <c r="F110" s="83"/>
      <c r="G110" s="83"/>
    </row>
    <row r="111" spans="1:7" ht="12.75">
      <c r="A111" s="84">
        <f t="shared" si="1"/>
        <v>104</v>
      </c>
      <c r="B111" s="89" t="s">
        <v>1656</v>
      </c>
      <c r="C111" s="83" t="s">
        <v>1655</v>
      </c>
      <c r="D111" s="83">
        <v>1960</v>
      </c>
      <c r="E111" s="83">
        <v>550</v>
      </c>
      <c r="F111" s="83"/>
      <c r="G111" s="83"/>
    </row>
    <row r="112" spans="1:7" ht="12.75">
      <c r="A112" s="84">
        <f t="shared" si="1"/>
        <v>105</v>
      </c>
      <c r="B112" s="89" t="s">
        <v>1658</v>
      </c>
      <c r="C112" s="83" t="s">
        <v>1657</v>
      </c>
      <c r="D112" s="83">
        <v>1960</v>
      </c>
      <c r="E112" s="83">
        <v>819</v>
      </c>
      <c r="F112" s="83"/>
      <c r="G112" s="83"/>
    </row>
    <row r="113" spans="1:7" ht="12.75">
      <c r="A113" s="84">
        <f t="shared" si="1"/>
        <v>106</v>
      </c>
      <c r="B113" s="89" t="s">
        <v>1656</v>
      </c>
      <c r="C113" s="83" t="s">
        <v>1659</v>
      </c>
      <c r="D113" s="83"/>
      <c r="E113" s="83">
        <v>375</v>
      </c>
      <c r="F113" s="83"/>
      <c r="G113" s="83"/>
    </row>
    <row r="114" spans="1:7" ht="12.75">
      <c r="A114" s="84">
        <f t="shared" si="1"/>
        <v>107</v>
      </c>
      <c r="B114" s="89" t="s">
        <v>1661</v>
      </c>
      <c r="C114" s="83" t="s">
        <v>1660</v>
      </c>
      <c r="D114" s="83">
        <v>1976</v>
      </c>
      <c r="E114" s="83">
        <v>1864</v>
      </c>
      <c r="F114" s="83"/>
      <c r="G114" s="83"/>
    </row>
    <row r="115" spans="1:7" ht="38.25">
      <c r="A115" s="84">
        <f t="shared" si="1"/>
        <v>108</v>
      </c>
      <c r="B115" s="89" t="s">
        <v>1663</v>
      </c>
      <c r="C115" s="83" t="s">
        <v>1662</v>
      </c>
      <c r="D115" s="83">
        <v>1965</v>
      </c>
      <c r="E115" s="83">
        <v>1176</v>
      </c>
      <c r="F115" s="84" t="s">
        <v>1856</v>
      </c>
      <c r="G115" s="83">
        <v>2013</v>
      </c>
    </row>
    <row r="116" spans="1:7" ht="12.75">
      <c r="A116" s="84">
        <f t="shared" si="1"/>
        <v>109</v>
      </c>
      <c r="B116" s="89" t="s">
        <v>1665</v>
      </c>
      <c r="C116" s="83" t="s">
        <v>1664</v>
      </c>
      <c r="D116" s="83">
        <v>1970</v>
      </c>
      <c r="E116" s="83">
        <v>1002</v>
      </c>
      <c r="F116" s="83"/>
      <c r="G116" s="83"/>
    </row>
    <row r="117" spans="1:7" ht="12.75">
      <c r="A117" s="84">
        <f t="shared" si="1"/>
        <v>110</v>
      </c>
      <c r="B117" s="89" t="s">
        <v>1667</v>
      </c>
      <c r="C117" s="83" t="s">
        <v>1666</v>
      </c>
      <c r="D117" s="83">
        <v>1990</v>
      </c>
      <c r="E117" s="83">
        <v>1050</v>
      </c>
      <c r="F117" s="83"/>
      <c r="G117" s="83"/>
    </row>
    <row r="118" spans="1:7" ht="38.25">
      <c r="A118" s="84">
        <f t="shared" si="1"/>
        <v>111</v>
      </c>
      <c r="B118" s="89" t="s">
        <v>1669</v>
      </c>
      <c r="C118" s="83" t="s">
        <v>1668</v>
      </c>
      <c r="D118" s="83">
        <v>1963</v>
      </c>
      <c r="E118" s="83">
        <v>1233</v>
      </c>
      <c r="F118" s="84" t="s">
        <v>1856</v>
      </c>
      <c r="G118" s="83">
        <v>2013</v>
      </c>
    </row>
    <row r="119" spans="1:7" ht="12.75">
      <c r="A119" s="84">
        <f t="shared" si="1"/>
        <v>112</v>
      </c>
      <c r="B119" s="89" t="s">
        <v>1873</v>
      </c>
      <c r="C119" s="83" t="s">
        <v>1670</v>
      </c>
      <c r="D119" s="83">
        <v>1951</v>
      </c>
      <c r="E119" s="83">
        <v>1111</v>
      </c>
      <c r="F119" s="83"/>
      <c r="G119" s="83"/>
    </row>
    <row r="120" spans="1:7" ht="12.75">
      <c r="A120" s="84">
        <f t="shared" si="1"/>
        <v>113</v>
      </c>
      <c r="B120" s="89" t="s">
        <v>1874</v>
      </c>
      <c r="C120" s="83" t="s">
        <v>1671</v>
      </c>
      <c r="D120" s="83">
        <v>1982</v>
      </c>
      <c r="E120" s="83">
        <v>354</v>
      </c>
      <c r="F120" s="83"/>
      <c r="G120" s="83"/>
    </row>
    <row r="121" spans="1:7" ht="12.75">
      <c r="A121" s="84">
        <f t="shared" si="1"/>
        <v>114</v>
      </c>
      <c r="B121" s="89" t="s">
        <v>1672</v>
      </c>
      <c r="C121" s="83" t="s">
        <v>1866</v>
      </c>
      <c r="D121" s="83">
        <v>1936</v>
      </c>
      <c r="E121" s="83">
        <v>2628</v>
      </c>
      <c r="F121" s="83"/>
      <c r="G121" s="83"/>
    </row>
    <row r="122" spans="1:7" ht="12.75">
      <c r="A122" s="84">
        <f t="shared" si="1"/>
        <v>115</v>
      </c>
      <c r="B122" s="89" t="s">
        <v>1672</v>
      </c>
      <c r="C122" s="83" t="s">
        <v>1581</v>
      </c>
      <c r="D122" s="83">
        <v>1915</v>
      </c>
      <c r="E122" s="83">
        <v>1168</v>
      </c>
      <c r="F122" s="83"/>
      <c r="G122" s="83"/>
    </row>
    <row r="123" spans="1:7" ht="12.75">
      <c r="A123" s="84">
        <f t="shared" si="1"/>
        <v>116</v>
      </c>
      <c r="B123" s="98" t="s">
        <v>1875</v>
      </c>
      <c r="C123" s="83" t="s">
        <v>1865</v>
      </c>
      <c r="D123" s="215" t="s">
        <v>1862</v>
      </c>
      <c r="E123" s="83">
        <v>996</v>
      </c>
      <c r="F123" s="83"/>
      <c r="G123" s="83"/>
    </row>
    <row r="124" spans="1:7" ht="12.75">
      <c r="A124" s="84">
        <f t="shared" si="1"/>
        <v>117</v>
      </c>
      <c r="B124" s="98" t="s">
        <v>1876</v>
      </c>
      <c r="C124" s="89" t="s">
        <v>1904</v>
      </c>
      <c r="D124" s="83">
        <v>1951</v>
      </c>
      <c r="E124" s="83">
        <v>420</v>
      </c>
      <c r="F124" s="83"/>
      <c r="G124" s="83"/>
    </row>
    <row r="125" spans="1:7" ht="12.75">
      <c r="A125" s="84">
        <f t="shared" si="1"/>
        <v>118</v>
      </c>
      <c r="B125" s="89" t="s">
        <v>1673</v>
      </c>
      <c r="C125" s="89" t="s">
        <v>1903</v>
      </c>
      <c r="D125" s="83">
        <v>1925</v>
      </c>
      <c r="E125" s="83">
        <v>1240</v>
      </c>
      <c r="F125" s="83"/>
      <c r="G125" s="83"/>
    </row>
    <row r="126" spans="1:7" ht="12.75">
      <c r="A126" s="84">
        <f t="shared" si="1"/>
        <v>119</v>
      </c>
      <c r="B126" s="89" t="s">
        <v>1675</v>
      </c>
      <c r="C126" s="83" t="s">
        <v>1674</v>
      </c>
      <c r="D126" s="83">
        <v>1985</v>
      </c>
      <c r="E126" s="124">
        <v>10831</v>
      </c>
      <c r="F126" s="83"/>
      <c r="G126" s="83"/>
    </row>
    <row r="127" spans="1:7" ht="12.75">
      <c r="A127" s="84">
        <f t="shared" si="1"/>
        <v>120</v>
      </c>
      <c r="B127" s="89" t="s">
        <v>1676</v>
      </c>
      <c r="C127" s="83" t="s">
        <v>1674</v>
      </c>
      <c r="D127" s="83">
        <v>1985</v>
      </c>
      <c r="E127" s="83">
        <v>3324</v>
      </c>
      <c r="F127" s="83"/>
      <c r="G127" s="83"/>
    </row>
    <row r="128" spans="1:7" ht="12.75">
      <c r="A128" s="84">
        <f t="shared" si="1"/>
        <v>121</v>
      </c>
      <c r="B128" s="89" t="s">
        <v>1677</v>
      </c>
      <c r="C128" s="83" t="s">
        <v>1674</v>
      </c>
      <c r="D128" s="83">
        <v>1987</v>
      </c>
      <c r="E128" s="83">
        <v>2321</v>
      </c>
      <c r="F128" s="83"/>
      <c r="G128" s="83"/>
    </row>
    <row r="129" spans="1:7" ht="12.75">
      <c r="A129" s="84">
        <f t="shared" si="1"/>
        <v>122</v>
      </c>
      <c r="B129" s="89" t="s">
        <v>1877</v>
      </c>
      <c r="C129" s="83" t="s">
        <v>1678</v>
      </c>
      <c r="D129" s="83">
        <v>1971</v>
      </c>
      <c r="E129" s="83">
        <v>3050</v>
      </c>
      <c r="F129" s="83"/>
      <c r="G129" s="83"/>
    </row>
    <row r="130" spans="1:7" ht="12.75">
      <c r="A130" s="84">
        <f t="shared" si="1"/>
        <v>123</v>
      </c>
      <c r="B130" s="89" t="s">
        <v>1878</v>
      </c>
      <c r="C130" s="83" t="s">
        <v>1678</v>
      </c>
      <c r="D130" s="83">
        <v>1971</v>
      </c>
      <c r="E130" s="83">
        <v>3050</v>
      </c>
      <c r="F130" s="83"/>
      <c r="G130" s="83"/>
    </row>
    <row r="131" spans="1:7" ht="12.75">
      <c r="A131" s="84">
        <f t="shared" si="1"/>
        <v>124</v>
      </c>
      <c r="B131" s="83" t="s">
        <v>1679</v>
      </c>
      <c r="C131" s="83" t="s">
        <v>1678</v>
      </c>
      <c r="D131" s="83">
        <v>1975</v>
      </c>
      <c r="E131" s="83">
        <v>3947</v>
      </c>
      <c r="F131" s="83"/>
      <c r="G131" s="83"/>
    </row>
    <row r="132" spans="1:7" ht="25.5">
      <c r="A132" s="84">
        <f t="shared" si="1"/>
        <v>125</v>
      </c>
      <c r="B132" s="98" t="s">
        <v>1680</v>
      </c>
      <c r="C132" s="83" t="s">
        <v>1681</v>
      </c>
      <c r="D132" s="215" t="s">
        <v>1863</v>
      </c>
      <c r="E132" s="83">
        <v>3483</v>
      </c>
      <c r="F132" s="83"/>
      <c r="G132" s="83"/>
    </row>
    <row r="133" spans="1:7" ht="12.75">
      <c r="A133" s="84">
        <f t="shared" si="1"/>
        <v>126</v>
      </c>
      <c r="B133" s="89" t="s">
        <v>1683</v>
      </c>
      <c r="C133" s="83" t="s">
        <v>1682</v>
      </c>
      <c r="D133" s="83">
        <v>1993</v>
      </c>
      <c r="E133" s="83">
        <v>1372</v>
      </c>
      <c r="F133" s="83"/>
      <c r="G133" s="83"/>
    </row>
    <row r="134" spans="1:7" ht="12.75">
      <c r="A134" s="84">
        <f t="shared" si="1"/>
        <v>127</v>
      </c>
      <c r="B134" s="89" t="s">
        <v>1684</v>
      </c>
      <c r="C134" s="89" t="s">
        <v>1901</v>
      </c>
      <c r="D134" s="83">
        <v>1935</v>
      </c>
      <c r="E134" s="83">
        <v>2796</v>
      </c>
      <c r="F134" s="83"/>
      <c r="G134" s="83"/>
    </row>
    <row r="135" spans="1:7" ht="12.75">
      <c r="A135" s="84">
        <f t="shared" si="1"/>
        <v>128</v>
      </c>
      <c r="B135" s="89" t="s">
        <v>1684</v>
      </c>
      <c r="C135" s="83" t="s">
        <v>1685</v>
      </c>
      <c r="D135" s="83">
        <v>1925</v>
      </c>
      <c r="E135" s="83">
        <v>1740</v>
      </c>
      <c r="F135" s="83"/>
      <c r="G135" s="83"/>
    </row>
    <row r="136" spans="1:7" ht="12.75">
      <c r="A136" s="84">
        <f t="shared" si="1"/>
        <v>129</v>
      </c>
      <c r="B136" s="89" t="s">
        <v>1687</v>
      </c>
      <c r="C136" s="83" t="s">
        <v>1686</v>
      </c>
      <c r="D136" s="83">
        <v>1992</v>
      </c>
      <c r="E136" s="83">
        <v>7963</v>
      </c>
      <c r="F136" s="83"/>
      <c r="G136" s="83"/>
    </row>
    <row r="137" spans="1:7" ht="12.75">
      <c r="A137" s="84">
        <f t="shared" si="1"/>
        <v>130</v>
      </c>
      <c r="B137" s="89" t="s">
        <v>1689</v>
      </c>
      <c r="C137" s="83" t="s">
        <v>1688</v>
      </c>
      <c r="D137" s="83">
        <v>1983</v>
      </c>
      <c r="E137" s="83">
        <v>10938</v>
      </c>
      <c r="F137" s="83"/>
      <c r="G137" s="83"/>
    </row>
    <row r="138" spans="1:7" ht="12.75">
      <c r="A138" s="84">
        <f aca="true" t="shared" si="2" ref="A138:A187">A137+1</f>
        <v>131</v>
      </c>
      <c r="B138" s="89" t="s">
        <v>1690</v>
      </c>
      <c r="C138" s="89" t="s">
        <v>1900</v>
      </c>
      <c r="D138" s="83">
        <v>1972</v>
      </c>
      <c r="E138" s="83">
        <v>6568</v>
      </c>
      <c r="F138" s="83"/>
      <c r="G138" s="83"/>
    </row>
    <row r="139" spans="1:7" ht="12.75">
      <c r="A139" s="84">
        <f t="shared" si="2"/>
        <v>132</v>
      </c>
      <c r="B139" s="89" t="s">
        <v>1692</v>
      </c>
      <c r="C139" s="83" t="s">
        <v>1691</v>
      </c>
      <c r="D139" s="83">
        <v>1958</v>
      </c>
      <c r="E139" s="83">
        <v>2556</v>
      </c>
      <c r="F139" s="83"/>
      <c r="G139" s="83"/>
    </row>
    <row r="140" spans="1:7" ht="12.75">
      <c r="A140" s="84">
        <f t="shared" si="2"/>
        <v>133</v>
      </c>
      <c r="B140" s="89" t="s">
        <v>1694</v>
      </c>
      <c r="C140" s="83" t="s">
        <v>1693</v>
      </c>
      <c r="D140" s="83">
        <v>2011</v>
      </c>
      <c r="E140" s="83">
        <v>304</v>
      </c>
      <c r="F140" s="83"/>
      <c r="G140" s="83"/>
    </row>
    <row r="141" spans="1:7" ht="12.75">
      <c r="A141" s="84">
        <f t="shared" si="2"/>
        <v>134</v>
      </c>
      <c r="B141" s="89" t="s">
        <v>1696</v>
      </c>
      <c r="C141" s="83" t="s">
        <v>1695</v>
      </c>
      <c r="D141" s="83">
        <v>1962</v>
      </c>
      <c r="E141" s="83">
        <v>9224</v>
      </c>
      <c r="F141" s="83"/>
      <c r="G141" s="83"/>
    </row>
    <row r="142" spans="1:7" ht="12.75">
      <c r="A142" s="84">
        <f t="shared" si="2"/>
        <v>135</v>
      </c>
      <c r="B142" s="89" t="s">
        <v>1880</v>
      </c>
      <c r="C142" s="83" t="s">
        <v>1697</v>
      </c>
      <c r="D142" s="83">
        <v>1970</v>
      </c>
      <c r="E142" s="83">
        <v>4148</v>
      </c>
      <c r="F142" s="83"/>
      <c r="G142" s="83"/>
    </row>
    <row r="143" spans="1:7" ht="12.75">
      <c r="A143" s="84">
        <f t="shared" si="2"/>
        <v>136</v>
      </c>
      <c r="B143" s="89" t="s">
        <v>1881</v>
      </c>
      <c r="C143" s="83" t="s">
        <v>1697</v>
      </c>
      <c r="D143" s="83">
        <v>1970</v>
      </c>
      <c r="E143" s="83">
        <v>2750</v>
      </c>
      <c r="F143" s="83"/>
      <c r="G143" s="83"/>
    </row>
    <row r="144" spans="1:7" ht="12.75">
      <c r="A144" s="84">
        <f t="shared" si="2"/>
        <v>137</v>
      </c>
      <c r="B144" s="89" t="s">
        <v>1879</v>
      </c>
      <c r="C144" s="83" t="s">
        <v>1698</v>
      </c>
      <c r="D144" s="83">
        <v>1960</v>
      </c>
      <c r="E144" s="83">
        <v>305</v>
      </c>
      <c r="F144" s="83"/>
      <c r="G144" s="83"/>
    </row>
    <row r="145" spans="1:7" ht="38.25">
      <c r="A145" s="84">
        <f t="shared" si="2"/>
        <v>138</v>
      </c>
      <c r="B145" s="89" t="s">
        <v>1882</v>
      </c>
      <c r="C145" s="89" t="s">
        <v>1897</v>
      </c>
      <c r="D145" s="83">
        <v>1960</v>
      </c>
      <c r="E145" s="83">
        <v>3548</v>
      </c>
      <c r="F145" s="84" t="s">
        <v>1856</v>
      </c>
      <c r="G145" s="83">
        <v>2011</v>
      </c>
    </row>
    <row r="146" spans="1:7" ht="26.25" customHeight="1">
      <c r="A146" s="84">
        <f t="shared" si="2"/>
        <v>139</v>
      </c>
      <c r="B146" s="98" t="s">
        <v>1883</v>
      </c>
      <c r="C146" s="89" t="s">
        <v>1898</v>
      </c>
      <c r="D146" s="83">
        <v>1967</v>
      </c>
      <c r="E146" s="83">
        <v>1760</v>
      </c>
      <c r="F146" s="83"/>
      <c r="G146" s="83"/>
    </row>
    <row r="147" spans="1:7" ht="24.75" customHeight="1">
      <c r="A147" s="84">
        <f t="shared" si="2"/>
        <v>140</v>
      </c>
      <c r="B147" s="98" t="s">
        <v>1699</v>
      </c>
      <c r="C147" s="89" t="s">
        <v>1899</v>
      </c>
      <c r="D147" s="83">
        <v>2015</v>
      </c>
      <c r="E147" s="83">
        <v>1592</v>
      </c>
      <c r="F147" s="83"/>
      <c r="G147" s="83"/>
    </row>
    <row r="148" spans="1:7" ht="25.5">
      <c r="A148" s="84">
        <f t="shared" si="2"/>
        <v>141</v>
      </c>
      <c r="B148" s="98" t="s">
        <v>1700</v>
      </c>
      <c r="C148" s="89" t="s">
        <v>1898</v>
      </c>
      <c r="D148" s="83">
        <v>1960</v>
      </c>
      <c r="E148" s="83">
        <v>270</v>
      </c>
      <c r="F148" s="83"/>
      <c r="G148" s="83"/>
    </row>
    <row r="149" spans="1:7" ht="27" customHeight="1">
      <c r="A149" s="84">
        <f t="shared" si="2"/>
        <v>142</v>
      </c>
      <c r="B149" s="98" t="s">
        <v>1702</v>
      </c>
      <c r="C149" s="83" t="s">
        <v>1701</v>
      </c>
      <c r="D149" s="89" t="s">
        <v>1902</v>
      </c>
      <c r="E149" s="83">
        <v>5375</v>
      </c>
      <c r="F149" s="84" t="s">
        <v>1856</v>
      </c>
      <c r="G149" s="83">
        <v>2010</v>
      </c>
    </row>
    <row r="150" spans="1:7" ht="12.75">
      <c r="A150" s="84">
        <f t="shared" si="2"/>
        <v>143</v>
      </c>
      <c r="B150" s="89" t="s">
        <v>1702</v>
      </c>
      <c r="C150" s="83" t="s">
        <v>1703</v>
      </c>
      <c r="D150" s="83"/>
      <c r="E150" s="83">
        <v>2422</v>
      </c>
      <c r="F150" s="84"/>
      <c r="G150" s="83"/>
    </row>
    <row r="151" spans="1:7" ht="24.75" customHeight="1">
      <c r="A151" s="84">
        <f t="shared" si="2"/>
        <v>144</v>
      </c>
      <c r="B151" s="98" t="s">
        <v>1706</v>
      </c>
      <c r="C151" s="83" t="s">
        <v>1704</v>
      </c>
      <c r="D151" s="83">
        <v>1985</v>
      </c>
      <c r="E151" s="83">
        <v>1455</v>
      </c>
      <c r="F151" s="83"/>
      <c r="G151" s="83"/>
    </row>
    <row r="152" spans="1:7" ht="12.75">
      <c r="A152" s="84">
        <f t="shared" si="2"/>
        <v>145</v>
      </c>
      <c r="B152" s="98" t="s">
        <v>1705</v>
      </c>
      <c r="C152" s="83" t="s">
        <v>1704</v>
      </c>
      <c r="D152" s="83">
        <v>1982</v>
      </c>
      <c r="E152" s="83">
        <v>7576</v>
      </c>
      <c r="F152" s="83"/>
      <c r="G152" s="83"/>
    </row>
    <row r="153" spans="1:7" ht="12.75">
      <c r="A153" s="84">
        <f t="shared" si="2"/>
        <v>146</v>
      </c>
      <c r="B153" s="89" t="s">
        <v>1707</v>
      </c>
      <c r="C153" s="89" t="s">
        <v>1896</v>
      </c>
      <c r="D153" s="83">
        <v>1962</v>
      </c>
      <c r="E153" s="83">
        <v>1886</v>
      </c>
      <c r="F153" s="83"/>
      <c r="G153" s="83"/>
    </row>
    <row r="154" spans="1:7" ht="12.75">
      <c r="A154" s="84">
        <f t="shared" si="2"/>
        <v>147</v>
      </c>
      <c r="B154" s="89" t="s">
        <v>1708</v>
      </c>
      <c r="C154" s="83" t="s">
        <v>1709</v>
      </c>
      <c r="D154" s="83">
        <v>1972</v>
      </c>
      <c r="E154" s="83">
        <v>2049</v>
      </c>
      <c r="F154" s="83"/>
      <c r="G154" s="83"/>
    </row>
    <row r="155" spans="1:7" ht="12.75">
      <c r="A155" s="84">
        <f t="shared" si="2"/>
        <v>148</v>
      </c>
      <c r="B155" s="89" t="s">
        <v>1710</v>
      </c>
      <c r="C155" s="89" t="s">
        <v>1894</v>
      </c>
      <c r="D155" s="83">
        <v>1968</v>
      </c>
      <c r="E155" s="83">
        <v>2062</v>
      </c>
      <c r="F155" s="83"/>
      <c r="G155" s="83"/>
    </row>
    <row r="156" spans="1:7" ht="12.75">
      <c r="A156" s="84">
        <f t="shared" si="2"/>
        <v>149</v>
      </c>
      <c r="B156" s="89" t="s">
        <v>1711</v>
      </c>
      <c r="C156" s="89" t="s">
        <v>1895</v>
      </c>
      <c r="D156" s="83">
        <v>1964</v>
      </c>
      <c r="E156" s="83">
        <v>1200</v>
      </c>
      <c r="F156" s="83"/>
      <c r="G156" s="83"/>
    </row>
    <row r="157" spans="1:7" ht="12.75">
      <c r="A157" s="84">
        <f t="shared" si="2"/>
        <v>150</v>
      </c>
      <c r="B157" s="89" t="s">
        <v>1713</v>
      </c>
      <c r="C157" s="83" t="s">
        <v>1712</v>
      </c>
      <c r="D157" s="83">
        <v>1976</v>
      </c>
      <c r="E157" s="83">
        <v>3052</v>
      </c>
      <c r="F157" s="83"/>
      <c r="G157" s="83"/>
    </row>
    <row r="158" spans="1:7" ht="38.25">
      <c r="A158" s="84">
        <f t="shared" si="2"/>
        <v>151</v>
      </c>
      <c r="B158" s="89" t="s">
        <v>1715</v>
      </c>
      <c r="C158" s="83" t="s">
        <v>1714</v>
      </c>
      <c r="D158" s="83">
        <v>1964</v>
      </c>
      <c r="E158" s="83">
        <v>1435</v>
      </c>
      <c r="F158" s="84" t="s">
        <v>1856</v>
      </c>
      <c r="G158" s="83">
        <v>2013</v>
      </c>
    </row>
    <row r="159" spans="1:7" ht="12.75">
      <c r="A159" s="84">
        <f t="shared" si="2"/>
        <v>152</v>
      </c>
      <c r="B159" s="89" t="s">
        <v>1717</v>
      </c>
      <c r="C159" s="83" t="s">
        <v>1716</v>
      </c>
      <c r="D159" s="83">
        <v>1962</v>
      </c>
      <c r="E159" s="83">
        <v>2970</v>
      </c>
      <c r="F159" s="83"/>
      <c r="G159" s="83"/>
    </row>
    <row r="160" spans="1:7" ht="12.75">
      <c r="A160" s="84">
        <f t="shared" si="2"/>
        <v>153</v>
      </c>
      <c r="B160" s="89" t="s">
        <v>1719</v>
      </c>
      <c r="C160" s="83" t="s">
        <v>1718</v>
      </c>
      <c r="D160" s="83">
        <v>1984</v>
      </c>
      <c r="E160" s="83">
        <v>2224</v>
      </c>
      <c r="F160" s="83"/>
      <c r="G160" s="83"/>
    </row>
    <row r="161" spans="1:7" ht="12.75">
      <c r="A161" s="84">
        <f t="shared" si="2"/>
        <v>154</v>
      </c>
      <c r="B161" s="89" t="s">
        <v>1721</v>
      </c>
      <c r="C161" s="83" t="s">
        <v>1720</v>
      </c>
      <c r="D161" s="83">
        <v>1978</v>
      </c>
      <c r="E161" s="83">
        <v>1307</v>
      </c>
      <c r="F161" s="83"/>
      <c r="G161" s="83"/>
    </row>
    <row r="162" spans="1:7" ht="12.75">
      <c r="A162" s="84">
        <f t="shared" si="2"/>
        <v>155</v>
      </c>
      <c r="B162" s="89" t="s">
        <v>1723</v>
      </c>
      <c r="C162" s="83" t="s">
        <v>1722</v>
      </c>
      <c r="D162" s="83">
        <v>1970</v>
      </c>
      <c r="E162" s="83">
        <v>1585</v>
      </c>
      <c r="F162" s="83"/>
      <c r="G162" s="83"/>
    </row>
    <row r="163" spans="1:7" ht="12.75">
      <c r="A163" s="84">
        <f t="shared" si="2"/>
        <v>156</v>
      </c>
      <c r="B163" s="89" t="s">
        <v>1724</v>
      </c>
      <c r="C163" s="83" t="s">
        <v>1725</v>
      </c>
      <c r="D163" s="83"/>
      <c r="E163" s="83">
        <v>472</v>
      </c>
      <c r="F163" s="83"/>
      <c r="G163" s="83"/>
    </row>
    <row r="164" spans="1:7" ht="12.75">
      <c r="A164" s="84">
        <f t="shared" si="2"/>
        <v>157</v>
      </c>
      <c r="B164" s="89" t="s">
        <v>1726</v>
      </c>
      <c r="C164" s="83" t="s">
        <v>1716</v>
      </c>
      <c r="D164" s="83"/>
      <c r="E164" s="83">
        <v>978</v>
      </c>
      <c r="F164" s="83"/>
      <c r="G164" s="83"/>
    </row>
    <row r="165" spans="1:7" ht="23.25" customHeight="1">
      <c r="A165" s="84">
        <f t="shared" si="2"/>
        <v>158</v>
      </c>
      <c r="B165" s="84" t="s">
        <v>1728</v>
      </c>
      <c r="C165" s="83" t="s">
        <v>1727</v>
      </c>
      <c r="D165" s="83">
        <v>1950</v>
      </c>
      <c r="E165" s="83">
        <v>1368</v>
      </c>
      <c r="F165" s="83"/>
      <c r="G165" s="83"/>
    </row>
    <row r="166" spans="1:7" ht="12.75">
      <c r="A166" s="84">
        <f t="shared" si="2"/>
        <v>159</v>
      </c>
      <c r="B166" s="89" t="s">
        <v>1884</v>
      </c>
      <c r="C166" s="83" t="s">
        <v>1729</v>
      </c>
      <c r="D166" s="83">
        <v>1956</v>
      </c>
      <c r="E166" s="83">
        <v>807</v>
      </c>
      <c r="F166" s="83"/>
      <c r="G166" s="83"/>
    </row>
    <row r="167" spans="1:7" ht="12.75">
      <c r="A167" s="84">
        <f t="shared" si="2"/>
        <v>160</v>
      </c>
      <c r="B167" s="89" t="s">
        <v>1885</v>
      </c>
      <c r="C167" s="83" t="s">
        <v>1729</v>
      </c>
      <c r="D167" s="83">
        <v>1960</v>
      </c>
      <c r="E167" s="83">
        <v>1132</v>
      </c>
      <c r="F167" s="83"/>
      <c r="G167" s="83"/>
    </row>
    <row r="168" spans="1:7" ht="12.75">
      <c r="A168" s="84">
        <f t="shared" si="2"/>
        <v>161</v>
      </c>
      <c r="B168" s="89" t="s">
        <v>1886</v>
      </c>
      <c r="C168" s="83" t="s">
        <v>1730</v>
      </c>
      <c r="D168" s="83"/>
      <c r="E168" s="83">
        <v>3054</v>
      </c>
      <c r="F168" s="83"/>
      <c r="G168" s="83"/>
    </row>
    <row r="169" spans="1:7" ht="12.75">
      <c r="A169" s="84">
        <f t="shared" si="2"/>
        <v>162</v>
      </c>
      <c r="B169" s="89" t="s">
        <v>1731</v>
      </c>
      <c r="C169" s="83" t="s">
        <v>1604</v>
      </c>
      <c r="D169" s="83"/>
      <c r="E169" s="83">
        <v>615</v>
      </c>
      <c r="F169" s="83"/>
      <c r="G169" s="83"/>
    </row>
    <row r="170" spans="1:7" ht="12.75">
      <c r="A170" s="84">
        <f t="shared" si="2"/>
        <v>163</v>
      </c>
      <c r="B170" s="89" t="s">
        <v>1731</v>
      </c>
      <c r="C170" s="83" t="s">
        <v>1732</v>
      </c>
      <c r="D170" s="83">
        <v>1950</v>
      </c>
      <c r="E170" s="83">
        <v>1598</v>
      </c>
      <c r="F170" s="83"/>
      <c r="G170" s="83"/>
    </row>
    <row r="171" spans="1:7" ht="12.75">
      <c r="A171" s="84">
        <f t="shared" si="2"/>
        <v>164</v>
      </c>
      <c r="B171" s="89" t="s">
        <v>1734</v>
      </c>
      <c r="C171" s="83" t="s">
        <v>1733</v>
      </c>
      <c r="D171" s="83">
        <v>1960</v>
      </c>
      <c r="E171" s="83">
        <v>3800</v>
      </c>
      <c r="F171" s="83"/>
      <c r="G171" s="83"/>
    </row>
    <row r="172" spans="1:7" ht="12.75">
      <c r="A172" s="84">
        <f t="shared" si="2"/>
        <v>165</v>
      </c>
      <c r="B172" s="89" t="s">
        <v>1734</v>
      </c>
      <c r="C172" s="83" t="s">
        <v>1735</v>
      </c>
      <c r="D172" s="83">
        <v>1962</v>
      </c>
      <c r="E172" s="83">
        <v>2400</v>
      </c>
      <c r="F172" s="83"/>
      <c r="G172" s="83"/>
    </row>
    <row r="173" spans="1:7" ht="24.75" customHeight="1">
      <c r="A173" s="84">
        <f t="shared" si="2"/>
        <v>166</v>
      </c>
      <c r="B173" s="84" t="s">
        <v>1737</v>
      </c>
      <c r="C173" s="83" t="s">
        <v>1736</v>
      </c>
      <c r="D173" s="83">
        <v>2002</v>
      </c>
      <c r="E173" s="83">
        <v>909</v>
      </c>
      <c r="F173" s="83"/>
      <c r="G173" s="83"/>
    </row>
    <row r="174" spans="1:7" ht="25.5" customHeight="1">
      <c r="A174" s="84">
        <f t="shared" si="2"/>
        <v>167</v>
      </c>
      <c r="B174" s="84" t="s">
        <v>1738</v>
      </c>
      <c r="C174" s="83" t="s">
        <v>1736</v>
      </c>
      <c r="D174" s="83">
        <v>1976</v>
      </c>
      <c r="E174" s="83">
        <v>763</v>
      </c>
      <c r="F174" s="83"/>
      <c r="G174" s="83"/>
    </row>
    <row r="175" spans="1:7" ht="26.25" customHeight="1">
      <c r="A175" s="84">
        <f t="shared" si="2"/>
        <v>168</v>
      </c>
      <c r="B175" s="84" t="s">
        <v>1739</v>
      </c>
      <c r="C175" s="83" t="s">
        <v>1736</v>
      </c>
      <c r="D175" s="83">
        <v>2002</v>
      </c>
      <c r="E175" s="83">
        <v>586</v>
      </c>
      <c r="F175" s="83"/>
      <c r="G175" s="83"/>
    </row>
    <row r="176" spans="1:7" ht="38.25">
      <c r="A176" s="84">
        <f t="shared" si="2"/>
        <v>169</v>
      </c>
      <c r="B176" s="89" t="s">
        <v>1743</v>
      </c>
      <c r="C176" s="83" t="s">
        <v>1740</v>
      </c>
      <c r="D176" s="83">
        <v>1979</v>
      </c>
      <c r="E176" s="83">
        <v>1772</v>
      </c>
      <c r="F176" s="84" t="s">
        <v>1856</v>
      </c>
      <c r="G176" s="83">
        <v>2013</v>
      </c>
    </row>
    <row r="177" spans="1:7" ht="12.75">
      <c r="A177" s="84">
        <f t="shared" si="2"/>
        <v>170</v>
      </c>
      <c r="B177" s="89" t="s">
        <v>1744</v>
      </c>
      <c r="C177" s="83" t="s">
        <v>1741</v>
      </c>
      <c r="D177" s="83">
        <v>2009</v>
      </c>
      <c r="E177" s="83">
        <v>2716</v>
      </c>
      <c r="F177" s="83"/>
      <c r="G177" s="83"/>
    </row>
    <row r="178" spans="1:7" ht="12.75">
      <c r="A178" s="84">
        <f t="shared" si="2"/>
        <v>171</v>
      </c>
      <c r="B178" s="89" t="s">
        <v>1745</v>
      </c>
      <c r="C178" s="83" t="s">
        <v>1742</v>
      </c>
      <c r="D178" s="83">
        <v>1985</v>
      </c>
      <c r="E178" s="83">
        <v>2131</v>
      </c>
      <c r="F178" s="83"/>
      <c r="G178" s="83"/>
    </row>
    <row r="179" spans="1:7" ht="38.25">
      <c r="A179" s="84">
        <f t="shared" si="2"/>
        <v>172</v>
      </c>
      <c r="B179" s="89" t="s">
        <v>1746</v>
      </c>
      <c r="C179" s="83" t="s">
        <v>1747</v>
      </c>
      <c r="D179" s="83">
        <v>1986</v>
      </c>
      <c r="E179" s="83">
        <v>2152</v>
      </c>
      <c r="F179" s="84" t="s">
        <v>1856</v>
      </c>
      <c r="G179" s="83">
        <v>2013</v>
      </c>
    </row>
    <row r="180" spans="1:7" ht="12.75">
      <c r="A180" s="84">
        <f t="shared" si="2"/>
        <v>173</v>
      </c>
      <c r="B180" s="89" t="s">
        <v>1748</v>
      </c>
      <c r="C180" s="83" t="s">
        <v>1867</v>
      </c>
      <c r="D180" s="83">
        <v>1979</v>
      </c>
      <c r="E180" s="83">
        <v>1820</v>
      </c>
      <c r="F180" s="83"/>
      <c r="G180" s="83"/>
    </row>
    <row r="181" spans="1:7" ht="12.75">
      <c r="A181" s="84">
        <f t="shared" si="2"/>
        <v>174</v>
      </c>
      <c r="B181" s="89" t="s">
        <v>1749</v>
      </c>
      <c r="C181" s="83" t="s">
        <v>1750</v>
      </c>
      <c r="D181" s="83">
        <v>1982</v>
      </c>
      <c r="E181" s="83">
        <v>2119</v>
      </c>
      <c r="F181" s="83"/>
      <c r="G181" s="83"/>
    </row>
    <row r="182" spans="1:7" ht="12.75">
      <c r="A182" s="84">
        <f t="shared" si="2"/>
        <v>175</v>
      </c>
      <c r="B182" s="89" t="s">
        <v>1751</v>
      </c>
      <c r="C182" s="83" t="s">
        <v>1868</v>
      </c>
      <c r="D182" s="83">
        <v>1984</v>
      </c>
      <c r="E182" s="83">
        <v>1772</v>
      </c>
      <c r="F182" s="83"/>
      <c r="G182" s="83"/>
    </row>
    <row r="183" spans="1:7" ht="12.75">
      <c r="A183" s="84">
        <f t="shared" si="2"/>
        <v>176</v>
      </c>
      <c r="B183" s="89" t="s">
        <v>1752</v>
      </c>
      <c r="C183" s="83" t="s">
        <v>1753</v>
      </c>
      <c r="D183" s="83">
        <v>2009</v>
      </c>
      <c r="E183" s="83">
        <v>2675</v>
      </c>
      <c r="F183" s="83"/>
      <c r="G183" s="83"/>
    </row>
    <row r="184" spans="1:7" ht="12.75">
      <c r="A184" s="84">
        <f t="shared" si="2"/>
        <v>177</v>
      </c>
      <c r="B184" s="89" t="s">
        <v>1754</v>
      </c>
      <c r="C184" s="83" t="s">
        <v>1755</v>
      </c>
      <c r="D184" s="83">
        <v>1991</v>
      </c>
      <c r="E184" s="83">
        <v>2139</v>
      </c>
      <c r="F184" s="83"/>
      <c r="G184" s="83"/>
    </row>
    <row r="185" spans="1:7" ht="12.75">
      <c r="A185" s="84">
        <f t="shared" si="2"/>
        <v>178</v>
      </c>
      <c r="B185" s="89" t="s">
        <v>1887</v>
      </c>
      <c r="C185" s="83" t="s">
        <v>1756</v>
      </c>
      <c r="D185" s="83">
        <v>2011</v>
      </c>
      <c r="E185" s="83">
        <v>3885</v>
      </c>
      <c r="F185" s="83"/>
      <c r="G185" s="83"/>
    </row>
    <row r="186" spans="1:7" ht="12.75">
      <c r="A186" s="84">
        <f t="shared" si="2"/>
        <v>179</v>
      </c>
      <c r="B186" s="89" t="s">
        <v>1757</v>
      </c>
      <c r="C186" s="83" t="s">
        <v>1758</v>
      </c>
      <c r="D186" s="83">
        <v>2013</v>
      </c>
      <c r="E186" s="83">
        <v>2916</v>
      </c>
      <c r="F186" s="83"/>
      <c r="G186" s="83"/>
    </row>
    <row r="187" spans="1:7" ht="12.75">
      <c r="A187" s="84">
        <f t="shared" si="2"/>
        <v>180</v>
      </c>
      <c r="B187" s="89" t="s">
        <v>1760</v>
      </c>
      <c r="C187" s="83" t="s">
        <v>1759</v>
      </c>
      <c r="D187" s="83">
        <v>1976</v>
      </c>
      <c r="E187" s="83">
        <v>2026</v>
      </c>
      <c r="F187" s="83"/>
      <c r="G187" s="83"/>
    </row>
    <row r="188" spans="1:7" ht="12.75">
      <c r="A188" s="84">
        <v>181</v>
      </c>
      <c r="B188" s="89" t="s">
        <v>1929</v>
      </c>
      <c r="C188" s="89" t="s">
        <v>1930</v>
      </c>
      <c r="D188" s="83">
        <v>1951</v>
      </c>
      <c r="E188" s="83">
        <v>695</v>
      </c>
      <c r="F188" s="83"/>
      <c r="G188" s="83"/>
    </row>
    <row r="189" spans="1:7" ht="12.75">
      <c r="A189" s="84">
        <f>A188+1</f>
        <v>182</v>
      </c>
      <c r="B189" s="89" t="s">
        <v>1762</v>
      </c>
      <c r="C189" s="83" t="s">
        <v>1761</v>
      </c>
      <c r="D189" s="83">
        <v>1982</v>
      </c>
      <c r="E189" s="83">
        <v>9848</v>
      </c>
      <c r="F189" s="83"/>
      <c r="G189" s="83"/>
    </row>
    <row r="190" spans="1:7" ht="12.75">
      <c r="A190" s="84">
        <f aca="true" t="shared" si="3" ref="A190:A252">A189+1</f>
        <v>183</v>
      </c>
      <c r="B190" s="89" t="s">
        <v>1763</v>
      </c>
      <c r="C190" s="83" t="s">
        <v>1764</v>
      </c>
      <c r="D190" s="83">
        <v>1931</v>
      </c>
      <c r="E190" s="83">
        <v>2000</v>
      </c>
      <c r="F190" s="83"/>
      <c r="G190" s="83"/>
    </row>
    <row r="191" spans="1:7" ht="12.75">
      <c r="A191" s="84">
        <f t="shared" si="3"/>
        <v>184</v>
      </c>
      <c r="B191" s="89" t="s">
        <v>1766</v>
      </c>
      <c r="C191" s="83" t="s">
        <v>1765</v>
      </c>
      <c r="D191" s="83">
        <v>1978</v>
      </c>
      <c r="E191" s="83">
        <v>1757</v>
      </c>
      <c r="F191" s="83"/>
      <c r="G191" s="83"/>
    </row>
    <row r="192" spans="1:7" ht="12.75">
      <c r="A192" s="84">
        <f t="shared" si="3"/>
        <v>185</v>
      </c>
      <c r="B192" s="89" t="s">
        <v>1767</v>
      </c>
      <c r="C192" s="83" t="s">
        <v>1770</v>
      </c>
      <c r="D192" s="83">
        <v>1961</v>
      </c>
      <c r="E192" s="83">
        <v>4932</v>
      </c>
      <c r="F192" s="83"/>
      <c r="G192" s="83"/>
    </row>
    <row r="193" spans="1:7" ht="38.25">
      <c r="A193" s="84">
        <f t="shared" si="3"/>
        <v>186</v>
      </c>
      <c r="B193" s="89" t="s">
        <v>1768</v>
      </c>
      <c r="C193" s="83" t="s">
        <v>1769</v>
      </c>
      <c r="D193" s="83">
        <v>1962</v>
      </c>
      <c r="E193" s="83">
        <v>1132</v>
      </c>
      <c r="F193" s="84" t="s">
        <v>1856</v>
      </c>
      <c r="G193" s="83">
        <v>2013</v>
      </c>
    </row>
    <row r="194" spans="1:7" ht="38.25">
      <c r="A194" s="84">
        <f t="shared" si="3"/>
        <v>187</v>
      </c>
      <c r="B194" s="89" t="s">
        <v>1888</v>
      </c>
      <c r="C194" s="83" t="s">
        <v>1771</v>
      </c>
      <c r="D194" s="83">
        <v>1965</v>
      </c>
      <c r="E194" s="83">
        <v>1156</v>
      </c>
      <c r="F194" s="84" t="s">
        <v>1856</v>
      </c>
      <c r="G194" s="83">
        <v>2013</v>
      </c>
    </row>
    <row r="195" spans="1:7" ht="12.75">
      <c r="A195" s="84">
        <f t="shared" si="3"/>
        <v>188</v>
      </c>
      <c r="B195" s="89" t="s">
        <v>1772</v>
      </c>
      <c r="C195" s="89" t="s">
        <v>1893</v>
      </c>
      <c r="D195" s="83">
        <v>1942</v>
      </c>
      <c r="E195" s="83">
        <v>4034</v>
      </c>
      <c r="F195" s="83"/>
      <c r="G195" s="83"/>
    </row>
    <row r="196" spans="1:7" ht="12.75">
      <c r="A196" s="84">
        <f t="shared" si="3"/>
        <v>189</v>
      </c>
      <c r="B196" s="89" t="s">
        <v>1774</v>
      </c>
      <c r="C196" s="83" t="s">
        <v>1773</v>
      </c>
      <c r="D196" s="83">
        <v>1977</v>
      </c>
      <c r="E196" s="83">
        <v>6765</v>
      </c>
      <c r="F196" s="83"/>
      <c r="G196" s="83"/>
    </row>
    <row r="197" spans="1:7" ht="38.25">
      <c r="A197" s="84">
        <f t="shared" si="3"/>
        <v>190</v>
      </c>
      <c r="B197" s="89" t="s">
        <v>1776</v>
      </c>
      <c r="C197" s="83" t="s">
        <v>1775</v>
      </c>
      <c r="D197" s="83">
        <v>1962</v>
      </c>
      <c r="E197" s="83">
        <v>1012</v>
      </c>
      <c r="F197" s="84" t="s">
        <v>1856</v>
      </c>
      <c r="G197" s="83">
        <v>2013</v>
      </c>
    </row>
    <row r="198" spans="1:7" ht="38.25">
      <c r="A198" s="84">
        <f t="shared" si="3"/>
        <v>191</v>
      </c>
      <c r="B198" s="89" t="s">
        <v>1777</v>
      </c>
      <c r="C198" s="83" t="s">
        <v>1778</v>
      </c>
      <c r="D198" s="83">
        <v>1972</v>
      </c>
      <c r="E198" s="83">
        <v>1486</v>
      </c>
      <c r="F198" s="84" t="s">
        <v>1856</v>
      </c>
      <c r="G198" s="83">
        <v>2013</v>
      </c>
    </row>
    <row r="199" spans="1:7" ht="38.25">
      <c r="A199" s="84">
        <f t="shared" si="3"/>
        <v>192</v>
      </c>
      <c r="B199" s="89" t="s">
        <v>1779</v>
      </c>
      <c r="C199" s="83" t="s">
        <v>1780</v>
      </c>
      <c r="D199" s="83">
        <v>1976</v>
      </c>
      <c r="E199" s="83">
        <v>1125</v>
      </c>
      <c r="F199" s="84" t="s">
        <v>1856</v>
      </c>
      <c r="G199" s="83">
        <v>2013</v>
      </c>
    </row>
    <row r="200" spans="1:7" ht="38.25">
      <c r="A200" s="84">
        <f t="shared" si="3"/>
        <v>193</v>
      </c>
      <c r="B200" s="89" t="s">
        <v>1782</v>
      </c>
      <c r="C200" s="83" t="s">
        <v>1781</v>
      </c>
      <c r="D200" s="83">
        <v>1977</v>
      </c>
      <c r="E200" s="83">
        <v>1820</v>
      </c>
      <c r="F200" s="84" t="s">
        <v>1856</v>
      </c>
      <c r="G200" s="83">
        <v>2013</v>
      </c>
    </row>
    <row r="201" spans="1:7" ht="38.25">
      <c r="A201" s="84">
        <f t="shared" si="3"/>
        <v>194</v>
      </c>
      <c r="B201" s="89" t="s">
        <v>1784</v>
      </c>
      <c r="C201" s="83" t="s">
        <v>1783</v>
      </c>
      <c r="D201" s="83">
        <v>1972</v>
      </c>
      <c r="E201" s="83">
        <v>5217</v>
      </c>
      <c r="F201" s="84" t="s">
        <v>1856</v>
      </c>
      <c r="G201" s="83">
        <v>2013</v>
      </c>
    </row>
    <row r="202" spans="1:7" ht="12.75">
      <c r="A202" s="84">
        <f t="shared" si="3"/>
        <v>195</v>
      </c>
      <c r="B202" s="89" t="s">
        <v>1785</v>
      </c>
      <c r="C202" s="89" t="s">
        <v>1889</v>
      </c>
      <c r="D202" s="83">
        <v>2011</v>
      </c>
      <c r="E202" s="83">
        <v>657</v>
      </c>
      <c r="F202" s="83"/>
      <c r="G202" s="83"/>
    </row>
    <row r="203" spans="1:7" ht="12.75">
      <c r="A203" s="84">
        <f t="shared" si="3"/>
        <v>196</v>
      </c>
      <c r="B203" s="89" t="s">
        <v>1786</v>
      </c>
      <c r="C203" s="83" t="s">
        <v>1787</v>
      </c>
      <c r="D203" s="83">
        <v>2009</v>
      </c>
      <c r="E203" s="83">
        <v>3777</v>
      </c>
      <c r="F203" s="83"/>
      <c r="G203" s="83"/>
    </row>
    <row r="204" spans="1:7" ht="12.75">
      <c r="A204" s="84">
        <f t="shared" si="3"/>
        <v>197</v>
      </c>
      <c r="B204" s="89" t="s">
        <v>1788</v>
      </c>
      <c r="C204" s="83" t="s">
        <v>1789</v>
      </c>
      <c r="D204" s="83">
        <v>2015</v>
      </c>
      <c r="E204" s="83">
        <v>2225</v>
      </c>
      <c r="F204" s="83"/>
      <c r="G204" s="83"/>
    </row>
    <row r="205" spans="1:7" ht="12.75">
      <c r="A205" s="84">
        <f t="shared" si="3"/>
        <v>198</v>
      </c>
      <c r="B205" s="89" t="s">
        <v>1790</v>
      </c>
      <c r="C205" s="83" t="s">
        <v>1791</v>
      </c>
      <c r="D205" s="83">
        <v>2002</v>
      </c>
      <c r="E205" s="83">
        <v>1663</v>
      </c>
      <c r="F205" s="83"/>
      <c r="G205" s="83"/>
    </row>
    <row r="206" spans="1:7" ht="12.75">
      <c r="A206" s="84">
        <f t="shared" si="3"/>
        <v>199</v>
      </c>
      <c r="B206" s="89" t="s">
        <v>1870</v>
      </c>
      <c r="C206" s="89" t="s">
        <v>1890</v>
      </c>
      <c r="D206" s="83">
        <v>1974</v>
      </c>
      <c r="E206" s="83">
        <v>9512</v>
      </c>
      <c r="F206" s="83"/>
      <c r="G206" s="83"/>
    </row>
    <row r="207" spans="1:7" ht="12.75">
      <c r="A207" s="84">
        <f t="shared" si="3"/>
        <v>200</v>
      </c>
      <c r="B207" s="89" t="s">
        <v>1869</v>
      </c>
      <c r="C207" s="89" t="s">
        <v>1891</v>
      </c>
      <c r="D207" s="83">
        <v>1995</v>
      </c>
      <c r="E207" s="83">
        <v>850</v>
      </c>
      <c r="F207" s="83"/>
      <c r="G207" s="83"/>
    </row>
    <row r="208" spans="1:7" ht="12.75">
      <c r="A208" s="84">
        <f t="shared" si="3"/>
        <v>201</v>
      </c>
      <c r="B208" s="89" t="s">
        <v>1792</v>
      </c>
      <c r="C208" s="89" t="s">
        <v>1892</v>
      </c>
      <c r="D208" s="83">
        <v>1912</v>
      </c>
      <c r="E208" s="83">
        <v>2235</v>
      </c>
      <c r="F208" s="83"/>
      <c r="G208" s="83"/>
    </row>
    <row r="209" spans="1:7" ht="12.75">
      <c r="A209" s="84">
        <f t="shared" si="3"/>
        <v>202</v>
      </c>
      <c r="B209" s="83" t="s">
        <v>1794</v>
      </c>
      <c r="C209" s="83" t="s">
        <v>1793</v>
      </c>
      <c r="D209" s="83">
        <v>1969</v>
      </c>
      <c r="E209" s="83">
        <v>5567</v>
      </c>
      <c r="F209" s="83"/>
      <c r="G209" s="83"/>
    </row>
    <row r="210" spans="1:7" ht="12.75">
      <c r="A210" s="84">
        <f t="shared" si="3"/>
        <v>203</v>
      </c>
      <c r="B210" s="89" t="s">
        <v>1796</v>
      </c>
      <c r="C210" s="83" t="s">
        <v>1795</v>
      </c>
      <c r="D210" s="83">
        <v>1966</v>
      </c>
      <c r="E210" s="83">
        <v>6898</v>
      </c>
      <c r="F210" s="83"/>
      <c r="G210" s="83"/>
    </row>
    <row r="211" spans="1:7" ht="12.75">
      <c r="A211" s="84">
        <f t="shared" si="3"/>
        <v>204</v>
      </c>
      <c r="B211" s="84" t="s">
        <v>1798</v>
      </c>
      <c r="C211" s="84" t="s">
        <v>1799</v>
      </c>
      <c r="D211" s="84"/>
      <c r="E211" s="84">
        <v>146</v>
      </c>
      <c r="F211" s="83"/>
      <c r="G211" s="83"/>
    </row>
    <row r="212" spans="1:7" ht="12.75">
      <c r="A212" s="84">
        <f t="shared" si="3"/>
        <v>205</v>
      </c>
      <c r="B212" s="84" t="s">
        <v>1800</v>
      </c>
      <c r="C212" s="84" t="s">
        <v>1801</v>
      </c>
      <c r="D212" s="84"/>
      <c r="E212" s="84">
        <v>180</v>
      </c>
      <c r="F212" s="83"/>
      <c r="G212" s="83"/>
    </row>
    <row r="213" spans="1:7" ht="14.25" customHeight="1">
      <c r="A213" s="84">
        <f t="shared" si="3"/>
        <v>206</v>
      </c>
      <c r="B213" s="84" t="s">
        <v>1864</v>
      </c>
      <c r="C213" s="84" t="s">
        <v>1802</v>
      </c>
      <c r="D213" s="84"/>
      <c r="E213" s="84">
        <v>215</v>
      </c>
      <c r="F213" s="83"/>
      <c r="G213" s="83"/>
    </row>
    <row r="214" spans="1:7" ht="12.75">
      <c r="A214" s="84">
        <f t="shared" si="3"/>
        <v>207</v>
      </c>
      <c r="B214" s="84" t="s">
        <v>1803</v>
      </c>
      <c r="C214" s="84" t="s">
        <v>1804</v>
      </c>
      <c r="D214" s="84"/>
      <c r="E214" s="84">
        <v>198</v>
      </c>
      <c r="F214" s="83"/>
      <c r="G214" s="83"/>
    </row>
    <row r="215" spans="1:7" ht="12.75">
      <c r="A215" s="84">
        <f t="shared" si="3"/>
        <v>208</v>
      </c>
      <c r="B215" s="84" t="s">
        <v>1805</v>
      </c>
      <c r="C215" s="84" t="s">
        <v>1806</v>
      </c>
      <c r="D215" s="84"/>
      <c r="E215" s="84">
        <v>228</v>
      </c>
      <c r="F215" s="83"/>
      <c r="G215" s="83"/>
    </row>
    <row r="216" spans="1:7" ht="13.5" customHeight="1">
      <c r="A216" s="84">
        <f t="shared" si="3"/>
        <v>209</v>
      </c>
      <c r="B216" s="84" t="s">
        <v>1807</v>
      </c>
      <c r="C216" s="84" t="s">
        <v>1808</v>
      </c>
      <c r="D216" s="84"/>
      <c r="E216" s="84">
        <v>245</v>
      </c>
      <c r="F216" s="83"/>
      <c r="G216" s="83"/>
    </row>
    <row r="217" spans="1:7" ht="12.75">
      <c r="A217" s="84">
        <f t="shared" si="3"/>
        <v>210</v>
      </c>
      <c r="B217" s="84" t="s">
        <v>1803</v>
      </c>
      <c r="C217" s="84" t="s">
        <v>1809</v>
      </c>
      <c r="D217" s="84"/>
      <c r="E217" s="84">
        <v>53</v>
      </c>
      <c r="F217" s="83"/>
      <c r="G217" s="83"/>
    </row>
    <row r="218" spans="1:7" ht="12.75">
      <c r="A218" s="84">
        <f t="shared" si="3"/>
        <v>211</v>
      </c>
      <c r="B218" s="84" t="s">
        <v>1798</v>
      </c>
      <c r="C218" s="84" t="s">
        <v>1809</v>
      </c>
      <c r="D218" s="84"/>
      <c r="E218" s="84">
        <v>190</v>
      </c>
      <c r="F218" s="83"/>
      <c r="G218" s="83"/>
    </row>
    <row r="219" spans="1:7" ht="12.75">
      <c r="A219" s="84">
        <f t="shared" si="3"/>
        <v>212</v>
      </c>
      <c r="B219" s="84" t="s">
        <v>1803</v>
      </c>
      <c r="C219" s="84" t="s">
        <v>1810</v>
      </c>
      <c r="D219" s="84"/>
      <c r="E219" s="84">
        <v>165</v>
      </c>
      <c r="F219" s="83"/>
      <c r="G219" s="83"/>
    </row>
    <row r="220" spans="1:7" ht="12.75">
      <c r="A220" s="84">
        <f t="shared" si="3"/>
        <v>213</v>
      </c>
      <c r="B220" s="84" t="s">
        <v>1803</v>
      </c>
      <c r="C220" s="84" t="s">
        <v>1811</v>
      </c>
      <c r="D220" s="84"/>
      <c r="E220" s="84">
        <v>188</v>
      </c>
      <c r="F220" s="83"/>
      <c r="G220" s="83"/>
    </row>
    <row r="221" spans="1:7" ht="12.75">
      <c r="A221" s="84">
        <f t="shared" si="3"/>
        <v>214</v>
      </c>
      <c r="B221" s="84" t="s">
        <v>1803</v>
      </c>
      <c r="C221" s="84" t="s">
        <v>1811</v>
      </c>
      <c r="D221" s="84"/>
      <c r="E221" s="84">
        <v>150</v>
      </c>
      <c r="F221" s="83"/>
      <c r="G221" s="83"/>
    </row>
    <row r="222" spans="1:7" ht="12.75">
      <c r="A222" s="84">
        <f t="shared" si="3"/>
        <v>215</v>
      </c>
      <c r="B222" s="84" t="s">
        <v>1798</v>
      </c>
      <c r="C222" s="84" t="s">
        <v>1811</v>
      </c>
      <c r="D222" s="84"/>
      <c r="E222" s="84">
        <v>80</v>
      </c>
      <c r="F222" s="83"/>
      <c r="G222" s="83"/>
    </row>
    <row r="223" spans="1:7" ht="12.75">
      <c r="A223" s="84">
        <f t="shared" si="3"/>
        <v>216</v>
      </c>
      <c r="B223" s="84" t="s">
        <v>1812</v>
      </c>
      <c r="C223" s="84" t="s">
        <v>1811</v>
      </c>
      <c r="D223" s="84"/>
      <c r="E223" s="84">
        <v>27</v>
      </c>
      <c r="F223" s="83"/>
      <c r="G223" s="83"/>
    </row>
    <row r="224" spans="1:7" ht="12.75">
      <c r="A224" s="84">
        <f t="shared" si="3"/>
        <v>217</v>
      </c>
      <c r="B224" s="84" t="s">
        <v>1813</v>
      </c>
      <c r="C224" s="84" t="s">
        <v>1811</v>
      </c>
      <c r="D224" s="84"/>
      <c r="E224" s="84">
        <v>21</v>
      </c>
      <c r="F224" s="83"/>
      <c r="G224" s="83"/>
    </row>
    <row r="225" spans="1:7" ht="12.75">
      <c r="A225" s="84">
        <f t="shared" si="3"/>
        <v>218</v>
      </c>
      <c r="B225" s="84" t="s">
        <v>1812</v>
      </c>
      <c r="C225" s="84" t="s">
        <v>1811</v>
      </c>
      <c r="D225" s="84"/>
      <c r="E225" s="84">
        <v>21</v>
      </c>
      <c r="F225" s="83"/>
      <c r="G225" s="83"/>
    </row>
    <row r="226" spans="1:7" ht="12.75">
      <c r="A226" s="84">
        <f t="shared" si="3"/>
        <v>219</v>
      </c>
      <c r="B226" s="84" t="s">
        <v>1814</v>
      </c>
      <c r="C226" s="84" t="s">
        <v>1815</v>
      </c>
      <c r="D226" s="84"/>
      <c r="E226" s="84">
        <v>133</v>
      </c>
      <c r="F226" s="83"/>
      <c r="G226" s="83"/>
    </row>
    <row r="227" spans="1:7" ht="12.75">
      <c r="A227" s="84">
        <f t="shared" si="3"/>
        <v>220</v>
      </c>
      <c r="B227" s="84" t="s">
        <v>1816</v>
      </c>
      <c r="C227" s="84" t="s">
        <v>1817</v>
      </c>
      <c r="D227" s="84"/>
      <c r="E227" s="84">
        <v>473</v>
      </c>
      <c r="F227" s="83"/>
      <c r="G227" s="83"/>
    </row>
    <row r="228" spans="1:7" ht="12.75">
      <c r="A228" s="84">
        <f t="shared" si="3"/>
        <v>221</v>
      </c>
      <c r="B228" s="84" t="s">
        <v>1818</v>
      </c>
      <c r="C228" s="84" t="s">
        <v>1819</v>
      </c>
      <c r="D228" s="84"/>
      <c r="E228" s="84">
        <v>224</v>
      </c>
      <c r="F228" s="83"/>
      <c r="G228" s="83"/>
    </row>
    <row r="229" spans="1:7" ht="12.75">
      <c r="A229" s="84">
        <f t="shared" si="3"/>
        <v>222</v>
      </c>
      <c r="B229" s="84" t="s">
        <v>1820</v>
      </c>
      <c r="C229" s="84" t="s">
        <v>1821</v>
      </c>
      <c r="D229" s="84"/>
      <c r="E229" s="84">
        <v>121</v>
      </c>
      <c r="F229" s="83"/>
      <c r="G229" s="83"/>
    </row>
    <row r="230" spans="1:7" ht="12.75">
      <c r="A230" s="84">
        <f t="shared" si="3"/>
        <v>223</v>
      </c>
      <c r="B230" s="84" t="s">
        <v>1822</v>
      </c>
      <c r="C230" s="84" t="s">
        <v>1823</v>
      </c>
      <c r="D230" s="84"/>
      <c r="E230" s="84">
        <v>586</v>
      </c>
      <c r="F230" s="83"/>
      <c r="G230" s="83"/>
    </row>
    <row r="231" spans="1:7" ht="12.75">
      <c r="A231" s="84">
        <f t="shared" si="3"/>
        <v>224</v>
      </c>
      <c r="B231" s="84" t="s">
        <v>1654</v>
      </c>
      <c r="C231" s="84" t="s">
        <v>1653</v>
      </c>
      <c r="D231" s="84"/>
      <c r="E231" s="84">
        <v>182</v>
      </c>
      <c r="F231" s="83"/>
      <c r="G231" s="83"/>
    </row>
    <row r="232" spans="1:7" ht="12.75">
      <c r="A232" s="84">
        <f t="shared" si="3"/>
        <v>225</v>
      </c>
      <c r="B232" s="84" t="s">
        <v>1824</v>
      </c>
      <c r="C232" s="84" t="s">
        <v>1825</v>
      </c>
      <c r="D232" s="84"/>
      <c r="E232" s="84">
        <v>93</v>
      </c>
      <c r="F232" s="83"/>
      <c r="G232" s="83"/>
    </row>
    <row r="233" spans="1:7" ht="12.75">
      <c r="A233" s="84">
        <f t="shared" si="3"/>
        <v>226</v>
      </c>
      <c r="B233" s="84" t="s">
        <v>1800</v>
      </c>
      <c r="C233" s="84" t="s">
        <v>1825</v>
      </c>
      <c r="D233" s="84"/>
      <c r="E233" s="84">
        <v>93</v>
      </c>
      <c r="F233" s="83"/>
      <c r="G233" s="83"/>
    </row>
    <row r="234" spans="1:7" ht="12.75">
      <c r="A234" s="84">
        <f t="shared" si="3"/>
        <v>227</v>
      </c>
      <c r="B234" s="84" t="s">
        <v>1812</v>
      </c>
      <c r="C234" s="84" t="s">
        <v>1826</v>
      </c>
      <c r="D234" s="84"/>
      <c r="E234" s="84">
        <v>98</v>
      </c>
      <c r="F234" s="83"/>
      <c r="G234" s="83"/>
    </row>
    <row r="235" spans="1:7" ht="12.75">
      <c r="A235" s="84">
        <f t="shared" si="3"/>
        <v>228</v>
      </c>
      <c r="B235" s="84" t="s">
        <v>1812</v>
      </c>
      <c r="C235" s="84" t="s">
        <v>1826</v>
      </c>
      <c r="D235" s="84"/>
      <c r="E235" s="84">
        <v>98</v>
      </c>
      <c r="F235" s="83"/>
      <c r="G235" s="83"/>
    </row>
    <row r="236" spans="1:7" ht="12.75">
      <c r="A236" s="84">
        <f t="shared" si="3"/>
        <v>229</v>
      </c>
      <c r="B236" s="84" t="s">
        <v>1827</v>
      </c>
      <c r="C236" s="84" t="s">
        <v>1828</v>
      </c>
      <c r="D236" s="84"/>
      <c r="E236" s="84">
        <v>106</v>
      </c>
      <c r="F236" s="83"/>
      <c r="G236" s="83"/>
    </row>
    <row r="237" spans="1:7" ht="12.75">
      <c r="A237" s="84">
        <f t="shared" si="3"/>
        <v>230</v>
      </c>
      <c r="B237" s="98" t="s">
        <v>1829</v>
      </c>
      <c r="C237" s="98" t="s">
        <v>1830</v>
      </c>
      <c r="D237" s="84"/>
      <c r="E237" s="84">
        <v>70</v>
      </c>
      <c r="F237" s="83"/>
      <c r="G237" s="83"/>
    </row>
    <row r="238" spans="1:7" ht="12.75">
      <c r="A238" s="84">
        <f t="shared" si="3"/>
        <v>231</v>
      </c>
      <c r="B238" s="98" t="s">
        <v>1831</v>
      </c>
      <c r="C238" s="98" t="s">
        <v>1830</v>
      </c>
      <c r="D238" s="84"/>
      <c r="E238" s="84">
        <v>28</v>
      </c>
      <c r="F238" s="83"/>
      <c r="G238" s="83"/>
    </row>
    <row r="239" spans="1:7" ht="12.75">
      <c r="A239" s="84">
        <f t="shared" si="3"/>
        <v>232</v>
      </c>
      <c r="B239" s="98" t="s">
        <v>1832</v>
      </c>
      <c r="C239" s="98" t="s">
        <v>1833</v>
      </c>
      <c r="D239" s="84"/>
      <c r="E239" s="84">
        <v>232</v>
      </c>
      <c r="F239" s="83"/>
      <c r="G239" s="83"/>
    </row>
    <row r="240" spans="1:7" ht="12.75">
      <c r="A240" s="84">
        <f t="shared" si="3"/>
        <v>233</v>
      </c>
      <c r="B240" s="98" t="s">
        <v>1834</v>
      </c>
      <c r="C240" s="98" t="s">
        <v>1833</v>
      </c>
      <c r="D240" s="84"/>
      <c r="E240" s="84">
        <v>39</v>
      </c>
      <c r="F240" s="83"/>
      <c r="G240" s="83"/>
    </row>
    <row r="241" spans="1:7" ht="12.75">
      <c r="A241" s="84">
        <f t="shared" si="3"/>
        <v>234</v>
      </c>
      <c r="B241" s="98" t="s">
        <v>1835</v>
      </c>
      <c r="C241" s="98" t="s">
        <v>1836</v>
      </c>
      <c r="D241" s="84"/>
      <c r="E241" s="84">
        <v>33</v>
      </c>
      <c r="F241" s="83"/>
      <c r="G241" s="83"/>
    </row>
    <row r="242" spans="1:7" ht="12.75">
      <c r="A242" s="84">
        <f t="shared" si="3"/>
        <v>235</v>
      </c>
      <c r="B242" s="98" t="s">
        <v>1800</v>
      </c>
      <c r="C242" s="98" t="s">
        <v>1837</v>
      </c>
      <c r="D242" s="84"/>
      <c r="E242" s="84">
        <v>122</v>
      </c>
      <c r="F242" s="83"/>
      <c r="G242" s="83"/>
    </row>
    <row r="243" spans="1:7" ht="12.75">
      <c r="A243" s="84">
        <f t="shared" si="3"/>
        <v>236</v>
      </c>
      <c r="B243" s="98" t="s">
        <v>1838</v>
      </c>
      <c r="C243" s="98" t="s">
        <v>1837</v>
      </c>
      <c r="D243" s="84"/>
      <c r="E243" s="84">
        <v>31</v>
      </c>
      <c r="F243" s="83"/>
      <c r="G243" s="83"/>
    </row>
    <row r="244" spans="1:7" ht="15" customHeight="1">
      <c r="A244" s="84">
        <f t="shared" si="3"/>
        <v>237</v>
      </c>
      <c r="B244" s="98" t="s">
        <v>1839</v>
      </c>
      <c r="C244" s="98" t="s">
        <v>1840</v>
      </c>
      <c r="D244" s="84"/>
      <c r="E244" s="84">
        <v>34</v>
      </c>
      <c r="F244" s="83"/>
      <c r="G244" s="83"/>
    </row>
    <row r="245" spans="1:7" ht="12.75">
      <c r="A245" s="84">
        <f t="shared" si="3"/>
        <v>238</v>
      </c>
      <c r="B245" s="98" t="s">
        <v>1824</v>
      </c>
      <c r="C245" s="98" t="s">
        <v>1841</v>
      </c>
      <c r="D245" s="84"/>
      <c r="E245" s="84">
        <v>240</v>
      </c>
      <c r="F245" s="83"/>
      <c r="G245" s="83"/>
    </row>
    <row r="246" spans="1:7" ht="12.75">
      <c r="A246" s="84">
        <f t="shared" si="3"/>
        <v>239</v>
      </c>
      <c r="B246" s="98" t="s">
        <v>1842</v>
      </c>
      <c r="C246" s="98" t="s">
        <v>1843</v>
      </c>
      <c r="D246" s="84"/>
      <c r="E246" s="84">
        <v>392</v>
      </c>
      <c r="F246" s="83"/>
      <c r="G246" s="83"/>
    </row>
    <row r="247" spans="1:7" ht="12.75">
      <c r="A247" s="84">
        <f t="shared" si="3"/>
        <v>240</v>
      </c>
      <c r="B247" s="98" t="s">
        <v>1803</v>
      </c>
      <c r="C247" s="98" t="s">
        <v>1844</v>
      </c>
      <c r="D247" s="84"/>
      <c r="E247" s="84">
        <v>118</v>
      </c>
      <c r="F247" s="83"/>
      <c r="G247" s="83"/>
    </row>
    <row r="248" spans="1:7" ht="12.75">
      <c r="A248" s="84">
        <f t="shared" si="3"/>
        <v>241</v>
      </c>
      <c r="B248" s="98" t="s">
        <v>1845</v>
      </c>
      <c r="C248" s="98" t="s">
        <v>1846</v>
      </c>
      <c r="D248" s="84"/>
      <c r="E248" s="84">
        <v>160</v>
      </c>
      <c r="F248" s="83"/>
      <c r="G248" s="83"/>
    </row>
    <row r="249" spans="1:7" ht="12.75">
      <c r="A249" s="84">
        <f t="shared" si="3"/>
        <v>242</v>
      </c>
      <c r="B249" s="98" t="s">
        <v>1847</v>
      </c>
      <c r="C249" s="98" t="s">
        <v>1848</v>
      </c>
      <c r="D249" s="84"/>
      <c r="E249" s="84">
        <v>240</v>
      </c>
      <c r="F249" s="83"/>
      <c r="G249" s="83"/>
    </row>
    <row r="250" spans="1:7" ht="15.75" customHeight="1">
      <c r="A250" s="84">
        <f t="shared" si="3"/>
        <v>243</v>
      </c>
      <c r="B250" s="98" t="s">
        <v>1849</v>
      </c>
      <c r="C250" s="98" t="s">
        <v>1850</v>
      </c>
      <c r="D250" s="84"/>
      <c r="E250" s="84">
        <v>92</v>
      </c>
      <c r="F250" s="83"/>
      <c r="G250" s="83"/>
    </row>
    <row r="251" spans="1:7" ht="15.75" customHeight="1">
      <c r="A251" s="84">
        <f t="shared" si="3"/>
        <v>244</v>
      </c>
      <c r="B251" s="98" t="s">
        <v>1851</v>
      </c>
      <c r="C251" s="98" t="s">
        <v>1852</v>
      </c>
      <c r="D251" s="84"/>
      <c r="E251" s="84">
        <v>110</v>
      </c>
      <c r="F251" s="83"/>
      <c r="G251" s="83"/>
    </row>
    <row r="252" spans="1:7" ht="25.5" customHeight="1">
      <c r="A252" s="84">
        <f t="shared" si="3"/>
        <v>245</v>
      </c>
      <c r="B252" s="118" t="s">
        <v>1853</v>
      </c>
      <c r="C252" s="118" t="s">
        <v>1854</v>
      </c>
      <c r="D252" s="83"/>
      <c r="E252" s="213">
        <v>404</v>
      </c>
      <c r="F252" s="83"/>
      <c r="G252" s="83"/>
    </row>
    <row r="254" ht="12.75">
      <c r="B254" s="214" t="s">
        <v>1855</v>
      </c>
    </row>
  </sheetData>
  <sheetProtection/>
  <mergeCells count="2">
    <mergeCell ref="A2:G2"/>
    <mergeCell ref="A5:G5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C118">
      <selection activeCell="D131" sqref="D131"/>
    </sheetView>
  </sheetViews>
  <sheetFormatPr defaultColWidth="9.140625" defaultRowHeight="12.75"/>
  <cols>
    <col min="1" max="1" width="15.8515625" style="0" customWidth="1"/>
    <col min="2" max="2" width="20.421875" style="0" customWidth="1"/>
    <col min="3" max="3" width="18.00390625" style="0" customWidth="1"/>
    <col min="4" max="4" width="36.421875" style="0" customWidth="1"/>
    <col min="5" max="5" width="0.2890625" style="0" hidden="1" customWidth="1"/>
    <col min="6" max="6" width="52.7109375" style="0" customWidth="1"/>
    <col min="7" max="7" width="54.00390625" style="0" customWidth="1"/>
    <col min="8" max="8" width="15.8515625" style="0" customWidth="1"/>
    <col min="9" max="9" width="18.8515625" style="0" customWidth="1"/>
    <col min="10" max="10" width="11.57421875" style="0" customWidth="1"/>
  </cols>
  <sheetData>
    <row r="1" spans="1:10" ht="24.75" customHeight="1">
      <c r="A1" s="82" t="s">
        <v>314</v>
      </c>
      <c r="C1" s="287" t="s">
        <v>86</v>
      </c>
      <c r="D1" s="288"/>
      <c r="F1" s="82" t="s">
        <v>313</v>
      </c>
      <c r="G1" s="82"/>
      <c r="H1" s="82" t="s">
        <v>314</v>
      </c>
      <c r="I1" s="83" t="s">
        <v>315</v>
      </c>
      <c r="J1" s="84" t="s">
        <v>316</v>
      </c>
    </row>
    <row r="2" spans="1:11" ht="23.25" customHeight="1">
      <c r="A2" s="88" t="s">
        <v>319</v>
      </c>
      <c r="B2" s="85" t="str">
        <f>$C$1</f>
        <v>Бургас</v>
      </c>
      <c r="C2" s="86" t="s">
        <v>317</v>
      </c>
      <c r="D2" s="87" t="s">
        <v>318</v>
      </c>
      <c r="E2" s="83"/>
      <c r="F2" s="91" t="s">
        <v>879</v>
      </c>
      <c r="G2" s="92" t="str">
        <f>UPPER(F2)</f>
        <v>ГР. АЙТОС ,УЛ. ЦАР ОСВОБОДИТЕЛ №3</v>
      </c>
      <c r="H2" s="88" t="s">
        <v>319</v>
      </c>
      <c r="I2" s="83" t="s">
        <v>320</v>
      </c>
      <c r="J2" s="83">
        <v>8500</v>
      </c>
      <c r="K2" s="81"/>
    </row>
    <row r="3" spans="1:10" ht="23.25" customHeight="1">
      <c r="A3" s="88" t="s">
        <v>322</v>
      </c>
      <c r="B3" s="85" t="str">
        <f aca="true" t="shared" si="0" ref="B3:B14">$C$1</f>
        <v>Бургас</v>
      </c>
      <c r="C3" s="86" t="s">
        <v>86</v>
      </c>
      <c r="D3" s="87" t="s">
        <v>321</v>
      </c>
      <c r="E3" s="83"/>
      <c r="F3" s="89" t="s">
        <v>881</v>
      </c>
      <c r="G3" s="92" t="str">
        <f aca="true" t="shared" si="1" ref="G3:G66">UPPER(F3)</f>
        <v>ГР. БУРГАС, УЛ. АЛЕКСАНДРОВСКА №26</v>
      </c>
      <c r="H3" s="88" t="s">
        <v>322</v>
      </c>
      <c r="I3" s="83" t="s">
        <v>323</v>
      </c>
      <c r="J3" s="83">
        <v>8000</v>
      </c>
    </row>
    <row r="4" spans="1:10" ht="23.25" customHeight="1">
      <c r="A4" s="88" t="s">
        <v>325</v>
      </c>
      <c r="B4" s="85" t="str">
        <f t="shared" si="0"/>
        <v>Бургас</v>
      </c>
      <c r="C4" s="90" t="s">
        <v>87</v>
      </c>
      <c r="D4" s="87" t="s">
        <v>324</v>
      </c>
      <c r="E4" s="83"/>
      <c r="F4" s="91" t="s">
        <v>880</v>
      </c>
      <c r="G4" s="92" t="str">
        <f t="shared" si="1"/>
        <v>ГР. КАМЕНО, УЛ. ОСВОБОЖДЕНИЕ №1</v>
      </c>
      <c r="H4" s="88" t="s">
        <v>325</v>
      </c>
      <c r="I4" s="83" t="s">
        <v>326</v>
      </c>
      <c r="J4" s="83">
        <v>8120</v>
      </c>
    </row>
    <row r="5" spans="1:10" ht="23.25" customHeight="1">
      <c r="A5" s="88" t="s">
        <v>329</v>
      </c>
      <c r="B5" s="85" t="str">
        <f t="shared" si="0"/>
        <v>Бургас</v>
      </c>
      <c r="C5" s="86" t="s">
        <v>88</v>
      </c>
      <c r="D5" s="87" t="s">
        <v>327</v>
      </c>
      <c r="E5" s="83"/>
      <c r="F5" s="89" t="s">
        <v>328</v>
      </c>
      <c r="G5" s="92" t="str">
        <f t="shared" si="1"/>
        <v>ГР. КАРНОБАТ 8400, БУЛ. БЪЛГАРИЯ, №12</v>
      </c>
      <c r="H5" s="88" t="s">
        <v>329</v>
      </c>
      <c r="I5" s="83" t="s">
        <v>326</v>
      </c>
      <c r="J5" s="83">
        <v>8400</v>
      </c>
    </row>
    <row r="6" spans="1:10" ht="23.25" customHeight="1">
      <c r="A6" s="88" t="s">
        <v>331</v>
      </c>
      <c r="B6" s="85" t="str">
        <f t="shared" si="0"/>
        <v>Бургас</v>
      </c>
      <c r="C6" s="86" t="s">
        <v>89</v>
      </c>
      <c r="D6" s="87" t="s">
        <v>330</v>
      </c>
      <c r="E6" s="83"/>
      <c r="F6" s="91" t="s">
        <v>882</v>
      </c>
      <c r="G6" s="92" t="str">
        <f t="shared" si="1"/>
        <v>ГР. МАЛКО ТЪРНОВО,УЛ. МАЛКОТЪРНОВСКА КОМУНА №3</v>
      </c>
      <c r="H6" s="88" t="s">
        <v>331</v>
      </c>
      <c r="I6" s="83" t="s">
        <v>332</v>
      </c>
      <c r="J6" s="83">
        <v>8350</v>
      </c>
    </row>
    <row r="7" spans="1:10" ht="23.25" customHeight="1">
      <c r="A7" s="88" t="s">
        <v>334</v>
      </c>
      <c r="B7" s="85" t="str">
        <f t="shared" si="0"/>
        <v>Бургас</v>
      </c>
      <c r="C7" s="86" t="s">
        <v>90</v>
      </c>
      <c r="D7" s="87" t="s">
        <v>333</v>
      </c>
      <c r="E7" s="83"/>
      <c r="F7" s="91" t="s">
        <v>883</v>
      </c>
      <c r="G7" s="92" t="str">
        <f t="shared" si="1"/>
        <v>ГР. НЕСЕБЪР, УЛ.ЕДЕЛВАЙС №10</v>
      </c>
      <c r="H7" s="88" t="s">
        <v>334</v>
      </c>
      <c r="I7" s="83" t="s">
        <v>335</v>
      </c>
      <c r="J7" s="83">
        <v>8230</v>
      </c>
    </row>
    <row r="8" spans="1:10" ht="23.25" customHeight="1">
      <c r="A8" s="88" t="s">
        <v>337</v>
      </c>
      <c r="B8" s="85" t="str">
        <f t="shared" si="0"/>
        <v>Бургас</v>
      </c>
      <c r="C8" s="86" t="s">
        <v>91</v>
      </c>
      <c r="D8" s="87" t="s">
        <v>336</v>
      </c>
      <c r="E8" s="83"/>
      <c r="F8" s="91" t="s">
        <v>884</v>
      </c>
      <c r="G8" s="92" t="str">
        <f t="shared" si="1"/>
        <v>ГР. ПОМОРИЕ, УЛ. СОЛНА №5</v>
      </c>
      <c r="H8" s="88" t="s">
        <v>337</v>
      </c>
      <c r="I8" s="83" t="s">
        <v>338</v>
      </c>
      <c r="J8" s="83">
        <v>8200</v>
      </c>
    </row>
    <row r="9" spans="1:10" ht="23.25" customHeight="1">
      <c r="A9" s="93">
        <v>102164063</v>
      </c>
      <c r="B9" s="85" t="str">
        <f t="shared" si="0"/>
        <v>Бургас</v>
      </c>
      <c r="C9" s="86" t="s">
        <v>92</v>
      </c>
      <c r="D9" s="87" t="s">
        <v>339</v>
      </c>
      <c r="E9" s="83"/>
      <c r="F9" s="91" t="s">
        <v>885</v>
      </c>
      <c r="G9" s="92" t="str">
        <f t="shared" si="1"/>
        <v>ГР. ПРИМОРСКО, УЛ. СТАНДЖА №16</v>
      </c>
      <c r="H9" s="93">
        <v>102164063</v>
      </c>
      <c r="I9" s="94" t="s">
        <v>340</v>
      </c>
      <c r="J9" s="83">
        <v>8290</v>
      </c>
    </row>
    <row r="10" spans="1:10" ht="23.25" customHeight="1">
      <c r="A10" s="88" t="s">
        <v>342</v>
      </c>
      <c r="B10" s="85" t="str">
        <f t="shared" si="0"/>
        <v>Бургас</v>
      </c>
      <c r="C10" s="86" t="s">
        <v>93</v>
      </c>
      <c r="D10" s="87" t="s">
        <v>341</v>
      </c>
      <c r="E10" s="83"/>
      <c r="F10" s="91" t="s">
        <v>886</v>
      </c>
      <c r="G10" s="92" t="str">
        <f t="shared" si="1"/>
        <v>С. РУЕН,УЛ. ПЪРВИ МАЙ №18</v>
      </c>
      <c r="H10" s="88" t="s">
        <v>342</v>
      </c>
      <c r="I10" s="94" t="s">
        <v>343</v>
      </c>
      <c r="J10" s="83">
        <v>8540</v>
      </c>
    </row>
    <row r="11" spans="1:10" ht="23.25" customHeight="1">
      <c r="A11" s="88" t="s">
        <v>345</v>
      </c>
      <c r="B11" s="85" t="str">
        <f t="shared" si="0"/>
        <v>Бургас</v>
      </c>
      <c r="C11" s="86" t="s">
        <v>94</v>
      </c>
      <c r="D11" s="87" t="s">
        <v>344</v>
      </c>
      <c r="E11" s="83"/>
      <c r="F11" s="89" t="s">
        <v>887</v>
      </c>
      <c r="G11" s="92" t="str">
        <f t="shared" si="1"/>
        <v>ГР. СОЗОПОЛ, ПЛ. ХАН КРУМ №2</v>
      </c>
      <c r="H11" s="88" t="s">
        <v>345</v>
      </c>
      <c r="I11" s="94" t="s">
        <v>346</v>
      </c>
      <c r="J11" s="83">
        <v>8130</v>
      </c>
    </row>
    <row r="12" spans="1:10" ht="23.25" customHeight="1">
      <c r="A12" s="88" t="s">
        <v>348</v>
      </c>
      <c r="B12" s="85" t="str">
        <f t="shared" si="0"/>
        <v>Бургас</v>
      </c>
      <c r="C12" s="86" t="s">
        <v>95</v>
      </c>
      <c r="D12" s="87" t="s">
        <v>347</v>
      </c>
      <c r="E12" s="83"/>
      <c r="F12" s="89" t="s">
        <v>888</v>
      </c>
      <c r="G12" s="92" t="str">
        <f t="shared" si="1"/>
        <v>ГР. СРЕДЕЦ, ПЛ. ГЕОРГИ ДИМИТРОВ </v>
      </c>
      <c r="H12" s="88" t="s">
        <v>348</v>
      </c>
      <c r="I12" s="94" t="s">
        <v>349</v>
      </c>
      <c r="J12" s="83">
        <v>8300</v>
      </c>
    </row>
    <row r="13" spans="1:10" ht="32.25" customHeight="1">
      <c r="A13" s="88" t="s">
        <v>352</v>
      </c>
      <c r="B13" s="85" t="str">
        <f t="shared" si="0"/>
        <v>Бургас</v>
      </c>
      <c r="C13" s="86" t="s">
        <v>350</v>
      </c>
      <c r="D13" s="87" t="s">
        <v>351</v>
      </c>
      <c r="E13" s="83"/>
      <c r="F13" s="89" t="s">
        <v>889</v>
      </c>
      <c r="G13" s="92" t="str">
        <f t="shared" si="1"/>
        <v>ГР. СУНГУРЛАРЕ, УЛ. ГЕОРГИ ДИМИТРОВ №2</v>
      </c>
      <c r="H13" s="88" t="s">
        <v>352</v>
      </c>
      <c r="I13" s="94" t="s">
        <v>353</v>
      </c>
      <c r="J13" s="83">
        <v>8470</v>
      </c>
    </row>
    <row r="14" spans="1:10" ht="23.25" customHeight="1">
      <c r="A14" s="88" t="s">
        <v>355</v>
      </c>
      <c r="B14" s="85" t="str">
        <f t="shared" si="0"/>
        <v>Бургас</v>
      </c>
      <c r="C14" s="86" t="s">
        <v>96</v>
      </c>
      <c r="D14" s="95" t="s">
        <v>354</v>
      </c>
      <c r="E14" s="83"/>
      <c r="F14" s="96" t="s">
        <v>890</v>
      </c>
      <c r="G14" s="92" t="str">
        <f t="shared" si="1"/>
        <v>ГР. ЦАРЕВО, УЛ. ХАН АСПАРУХ №36</v>
      </c>
      <c r="H14" s="110" t="s">
        <v>355</v>
      </c>
      <c r="I14" s="94" t="s">
        <v>356</v>
      </c>
      <c r="J14" s="83">
        <v>8260</v>
      </c>
    </row>
    <row r="15" spans="1:8" ht="22.5" customHeight="1">
      <c r="A15" s="81"/>
      <c r="B15" s="85"/>
      <c r="C15" s="287" t="s">
        <v>280</v>
      </c>
      <c r="D15" s="288"/>
      <c r="F15" s="97"/>
      <c r="G15" s="92">
        <f t="shared" si="1"/>
      </c>
      <c r="H15" s="81"/>
    </row>
    <row r="16" spans="1:10" ht="17.25" customHeight="1">
      <c r="A16" s="88" t="s">
        <v>359</v>
      </c>
      <c r="B16" s="85" t="str">
        <f aca="true" t="shared" si="2" ref="B16:B26">C$15</f>
        <v>Стара Загора</v>
      </c>
      <c r="C16" s="86" t="s">
        <v>280</v>
      </c>
      <c r="D16" s="87" t="s">
        <v>357</v>
      </c>
      <c r="F16" s="83" t="s">
        <v>358</v>
      </c>
      <c r="G16" s="92" t="str">
        <f t="shared" si="1"/>
        <v>ГР. СТАРА ЗАГОРА 6000, УЛ. ЦАР СИМЕОН ВЕЛИКИ №107</v>
      </c>
      <c r="H16" s="110" t="s">
        <v>359</v>
      </c>
      <c r="I16" s="83" t="s">
        <v>360</v>
      </c>
      <c r="J16" s="83">
        <v>6000</v>
      </c>
    </row>
    <row r="17" spans="1:10" ht="17.25" customHeight="1">
      <c r="A17" s="88" t="s">
        <v>363</v>
      </c>
      <c r="B17" s="85" t="str">
        <f t="shared" si="2"/>
        <v>Стара Загора</v>
      </c>
      <c r="C17" s="86" t="s">
        <v>276</v>
      </c>
      <c r="D17" s="87" t="s">
        <v>361</v>
      </c>
      <c r="F17" s="83" t="s">
        <v>362</v>
      </c>
      <c r="G17" s="92" t="str">
        <f t="shared" si="1"/>
        <v>ГР. КАЗАНЛЪК 6100, УЛ. ДОЛИНА №6</v>
      </c>
      <c r="H17" s="88" t="s">
        <v>363</v>
      </c>
      <c r="I17" s="83" t="s">
        <v>364</v>
      </c>
      <c r="J17" s="83">
        <v>6100</v>
      </c>
    </row>
    <row r="18" spans="1:10" ht="17.25" customHeight="1">
      <c r="A18" s="88" t="s">
        <v>367</v>
      </c>
      <c r="B18" s="85" t="str">
        <f t="shared" si="2"/>
        <v>Стара Загора</v>
      </c>
      <c r="C18" s="86" t="s">
        <v>279</v>
      </c>
      <c r="D18" s="87" t="s">
        <v>365</v>
      </c>
      <c r="F18" s="83" t="s">
        <v>366</v>
      </c>
      <c r="G18" s="92" t="str">
        <f t="shared" si="1"/>
        <v>ГР. РАДНЕВО 6260, УЛ. КОМСОМОЛСКА №1</v>
      </c>
      <c r="H18" s="88" t="s">
        <v>367</v>
      </c>
      <c r="I18" s="83" t="s">
        <v>368</v>
      </c>
      <c r="J18" s="83">
        <v>6260</v>
      </c>
    </row>
    <row r="19" spans="1:10" ht="17.25" customHeight="1">
      <c r="A19" s="88" t="s">
        <v>371</v>
      </c>
      <c r="B19" s="85" t="str">
        <f t="shared" si="2"/>
        <v>Стара Загора</v>
      </c>
      <c r="C19" s="86" t="s">
        <v>281</v>
      </c>
      <c r="D19" s="87" t="s">
        <v>369</v>
      </c>
      <c r="F19" s="89" t="s">
        <v>370</v>
      </c>
      <c r="G19" s="92" t="str">
        <f t="shared" si="1"/>
        <v>ГР. ЧИРПАН 6200, ПЛ. СЪЕДИНЕНИЕ №1</v>
      </c>
      <c r="H19" s="88" t="s">
        <v>371</v>
      </c>
      <c r="I19" s="83" t="s">
        <v>372</v>
      </c>
      <c r="J19" s="83">
        <v>6200</v>
      </c>
    </row>
    <row r="20" spans="1:10" ht="17.25" customHeight="1">
      <c r="A20" s="88" t="s">
        <v>375</v>
      </c>
      <c r="B20" s="85" t="str">
        <f t="shared" si="2"/>
        <v>Стара Загора</v>
      </c>
      <c r="C20" s="86" t="s">
        <v>275</v>
      </c>
      <c r="D20" s="87" t="s">
        <v>373</v>
      </c>
      <c r="F20" s="96" t="s">
        <v>374</v>
      </c>
      <c r="G20" s="92" t="str">
        <f t="shared" si="1"/>
        <v>ГР. ГЪЛЪБОВО 6280, УЛ. ЦАР СИМЕОН ВЕЛИКИ №59</v>
      </c>
      <c r="H20" s="88" t="s">
        <v>375</v>
      </c>
      <c r="I20" s="83" t="s">
        <v>376</v>
      </c>
      <c r="J20" s="83">
        <v>6280</v>
      </c>
    </row>
    <row r="21" spans="1:10" ht="17.25" customHeight="1">
      <c r="A21" s="88" t="s">
        <v>380</v>
      </c>
      <c r="B21" s="85" t="str">
        <f t="shared" si="2"/>
        <v>Стара Загора</v>
      </c>
      <c r="C21" s="86" t="s">
        <v>377</v>
      </c>
      <c r="D21" s="87" t="s">
        <v>378</v>
      </c>
      <c r="F21" s="83" t="s">
        <v>379</v>
      </c>
      <c r="G21" s="92" t="str">
        <f t="shared" si="1"/>
        <v>ГР. ПАВЕЛ БАНЯ 6155, УЛ. ОСВОБОЖДЕНИЕ №15</v>
      </c>
      <c r="H21" s="88" t="s">
        <v>380</v>
      </c>
      <c r="I21" s="83" t="s">
        <v>381</v>
      </c>
      <c r="J21" s="83">
        <v>6155</v>
      </c>
    </row>
    <row r="22" spans="1:10" ht="17.25" customHeight="1">
      <c r="A22" s="88" t="s">
        <v>385</v>
      </c>
      <c r="B22" s="85" t="str">
        <f t="shared" si="2"/>
        <v>Стара Загора</v>
      </c>
      <c r="C22" s="86" t="s">
        <v>382</v>
      </c>
      <c r="D22" s="87" t="s">
        <v>383</v>
      </c>
      <c r="F22" s="83" t="s">
        <v>384</v>
      </c>
      <c r="G22" s="92" t="str">
        <f t="shared" si="1"/>
        <v>ГР. МЪГЛИЖ 6180, ПЛ. ТРЕТИ МАРТ №32</v>
      </c>
      <c r="H22" s="88" t="s">
        <v>385</v>
      </c>
      <c r="I22" s="98" t="s">
        <v>386</v>
      </c>
      <c r="J22" s="83">
        <v>6180</v>
      </c>
    </row>
    <row r="23" spans="1:10" ht="17.25" customHeight="1">
      <c r="A23" s="93">
        <v>123092756</v>
      </c>
      <c r="B23" s="85" t="str">
        <f t="shared" si="2"/>
        <v>Стара Загора</v>
      </c>
      <c r="C23" s="86" t="s">
        <v>274</v>
      </c>
      <c r="D23" s="87" t="s">
        <v>387</v>
      </c>
      <c r="F23" s="83" t="s">
        <v>388</v>
      </c>
      <c r="G23" s="92" t="str">
        <f t="shared" si="1"/>
        <v>ГР. ГУРКОВО 6199, УЛ. КНЯЗ АЛЕКСАНДЪР БАТЕНБЕРГ</v>
      </c>
      <c r="H23" s="93">
        <v>123092756</v>
      </c>
      <c r="I23" s="98" t="s">
        <v>389</v>
      </c>
      <c r="J23" s="83">
        <v>6199</v>
      </c>
    </row>
    <row r="24" spans="1:10" ht="17.25" customHeight="1">
      <c r="A24" s="93">
        <v>123116940</v>
      </c>
      <c r="B24" s="85" t="str">
        <f t="shared" si="2"/>
        <v>Стара Загора</v>
      </c>
      <c r="C24" s="90" t="s">
        <v>277</v>
      </c>
      <c r="D24" s="87" t="s">
        <v>390</v>
      </c>
      <c r="F24" s="83" t="s">
        <v>391</v>
      </c>
      <c r="G24" s="92" t="str">
        <f t="shared" si="1"/>
        <v>ГР. НИКОЛАЕВО 6190, УЛ. ГЕОРГИ БЕНКОВСКИ №9</v>
      </c>
      <c r="H24" s="93">
        <v>123116940</v>
      </c>
      <c r="I24" s="98" t="s">
        <v>392</v>
      </c>
      <c r="J24" s="83">
        <v>6190</v>
      </c>
    </row>
    <row r="25" spans="1:10" ht="17.25" customHeight="1">
      <c r="A25" s="88" t="s">
        <v>395</v>
      </c>
      <c r="B25" s="85" t="str">
        <f t="shared" si="2"/>
        <v>Стара Загора</v>
      </c>
      <c r="C25" s="86" t="s">
        <v>278</v>
      </c>
      <c r="D25" s="87" t="s">
        <v>393</v>
      </c>
      <c r="F25" s="83" t="s">
        <v>394</v>
      </c>
      <c r="G25" s="92" t="str">
        <f t="shared" si="1"/>
        <v>С. ОПАН 6078</v>
      </c>
      <c r="H25" s="88" t="s">
        <v>395</v>
      </c>
      <c r="I25" s="98" t="s">
        <v>396</v>
      </c>
      <c r="J25" s="83">
        <v>6078</v>
      </c>
    </row>
    <row r="26" spans="1:10" ht="17.25" customHeight="1">
      <c r="A26" s="88" t="s">
        <v>399</v>
      </c>
      <c r="B26" s="85" t="str">
        <f t="shared" si="2"/>
        <v>Стара Загора</v>
      </c>
      <c r="C26" s="99" t="s">
        <v>273</v>
      </c>
      <c r="D26" s="100" t="s">
        <v>397</v>
      </c>
      <c r="F26" s="96" t="s">
        <v>398</v>
      </c>
      <c r="G26" s="92" t="str">
        <f t="shared" si="1"/>
        <v>С. БРАТЯ ДАСКАЛОВИ 6250, УЛ. СЕПТЕМВРИИЦИ №55-5</v>
      </c>
      <c r="H26" s="88" t="s">
        <v>399</v>
      </c>
      <c r="I26" s="98" t="s">
        <v>400</v>
      </c>
      <c r="J26" s="98">
        <v>6250</v>
      </c>
    </row>
    <row r="27" spans="1:10" ht="21" customHeight="1">
      <c r="A27" s="88"/>
      <c r="B27" s="85"/>
      <c r="C27" s="287" t="s">
        <v>74</v>
      </c>
      <c r="D27" s="288"/>
      <c r="F27" s="83"/>
      <c r="G27" s="92">
        <f t="shared" si="1"/>
      </c>
      <c r="H27" s="88"/>
      <c r="I27" s="83"/>
      <c r="J27" s="83"/>
    </row>
    <row r="28" spans="1:10" ht="18.75" customHeight="1">
      <c r="A28" s="88" t="s">
        <v>403</v>
      </c>
      <c r="B28" s="85" t="str">
        <f aca="true" t="shared" si="3" ref="B28:B41">C$27</f>
        <v>Благоевград</v>
      </c>
      <c r="C28" s="86" t="s">
        <v>72</v>
      </c>
      <c r="D28" s="101" t="s">
        <v>401</v>
      </c>
      <c r="F28" s="83" t="s">
        <v>402</v>
      </c>
      <c r="G28" s="92" t="str">
        <f t="shared" si="1"/>
        <v>ГР. БАНСКО 2770, ПЛ. НИКОЛА ВАПЦАРОВ №1</v>
      </c>
      <c r="H28" s="88" t="s">
        <v>403</v>
      </c>
      <c r="I28" s="98" t="s">
        <v>404</v>
      </c>
      <c r="J28" s="83">
        <v>2770</v>
      </c>
    </row>
    <row r="29" spans="1:10" ht="18.75" customHeight="1">
      <c r="A29" s="88" t="s">
        <v>311</v>
      </c>
      <c r="B29" s="85" t="str">
        <f t="shared" si="3"/>
        <v>Благоевград</v>
      </c>
      <c r="C29" s="90" t="s">
        <v>73</v>
      </c>
      <c r="D29" s="101" t="s">
        <v>405</v>
      </c>
      <c r="F29" s="89" t="s">
        <v>406</v>
      </c>
      <c r="G29" s="92" t="str">
        <f t="shared" si="1"/>
        <v>ГР. БЕЛИЦА 2780, УЛ. ГЕОРГИ АНДРЕЙЧИН №15</v>
      </c>
      <c r="H29" s="88" t="s">
        <v>311</v>
      </c>
      <c r="I29" s="98" t="s">
        <v>407</v>
      </c>
      <c r="J29" s="83">
        <v>2780</v>
      </c>
    </row>
    <row r="30" spans="1:10" ht="18.75" customHeight="1">
      <c r="A30" s="88" t="s">
        <v>312</v>
      </c>
      <c r="B30" s="85" t="str">
        <f t="shared" si="3"/>
        <v>Благоевград</v>
      </c>
      <c r="C30" s="86" t="s">
        <v>75</v>
      </c>
      <c r="D30" s="87" t="s">
        <v>408</v>
      </c>
      <c r="F30" s="83" t="s">
        <v>409</v>
      </c>
      <c r="G30" s="92" t="str">
        <f t="shared" si="1"/>
        <v>ГР. ГОЦЕ ДЕЛЧЕВ 2900, УЛ. ЦАРИЦА ЙОАНА №2</v>
      </c>
      <c r="H30" s="88" t="s">
        <v>312</v>
      </c>
      <c r="I30" s="98" t="s">
        <v>410</v>
      </c>
      <c r="J30" s="83">
        <v>2900</v>
      </c>
    </row>
    <row r="31" spans="1:10" ht="18.75" customHeight="1">
      <c r="A31" s="88" t="s">
        <v>413</v>
      </c>
      <c r="B31" s="85" t="str">
        <f t="shared" si="3"/>
        <v>Благоевград</v>
      </c>
      <c r="C31" s="86" t="s">
        <v>76</v>
      </c>
      <c r="D31" s="87" t="s">
        <v>411</v>
      </c>
      <c r="F31" s="83" t="s">
        <v>412</v>
      </c>
      <c r="G31" s="92" t="str">
        <f t="shared" si="1"/>
        <v>С. ГЪРМЕН 2960</v>
      </c>
      <c r="H31" s="88" t="s">
        <v>413</v>
      </c>
      <c r="I31" s="98" t="s">
        <v>414</v>
      </c>
      <c r="J31" s="83">
        <v>2960</v>
      </c>
    </row>
    <row r="32" spans="1:10" ht="18.75" customHeight="1">
      <c r="A32" s="88" t="s">
        <v>417</v>
      </c>
      <c r="B32" s="85" t="str">
        <f t="shared" si="3"/>
        <v>Благоевград</v>
      </c>
      <c r="C32" s="86" t="s">
        <v>77</v>
      </c>
      <c r="D32" s="87" t="s">
        <v>415</v>
      </c>
      <c r="F32" s="83" t="s">
        <v>416</v>
      </c>
      <c r="G32" s="92" t="str">
        <f t="shared" si="1"/>
        <v>ГР. КРЕСНА 2840, УЛ. МАКЕДОНИЯ №96</v>
      </c>
      <c r="H32" s="88" t="s">
        <v>417</v>
      </c>
      <c r="I32" s="98" t="s">
        <v>418</v>
      </c>
      <c r="J32" s="83">
        <v>2840</v>
      </c>
    </row>
    <row r="33" spans="1:10" ht="18.75" customHeight="1">
      <c r="A33" s="88" t="s">
        <v>421</v>
      </c>
      <c r="B33" s="85" t="str">
        <f t="shared" si="3"/>
        <v>Благоевград</v>
      </c>
      <c r="C33" s="86" t="s">
        <v>78</v>
      </c>
      <c r="D33" s="87" t="s">
        <v>419</v>
      </c>
      <c r="F33" s="83" t="s">
        <v>420</v>
      </c>
      <c r="G33" s="92" t="str">
        <f t="shared" si="1"/>
        <v>ГР. ПЕТРИЧ 2850, УЛ. ЦАР БОРИС 3, №24</v>
      </c>
      <c r="H33" s="88" t="s">
        <v>421</v>
      </c>
      <c r="I33" s="98" t="s">
        <v>422</v>
      </c>
      <c r="J33" s="83">
        <v>2850</v>
      </c>
    </row>
    <row r="34" spans="1:10" ht="18.75" customHeight="1">
      <c r="A34" s="88" t="s">
        <v>425</v>
      </c>
      <c r="B34" s="85" t="str">
        <f t="shared" si="3"/>
        <v>Благоевград</v>
      </c>
      <c r="C34" s="86" t="s">
        <v>79</v>
      </c>
      <c r="D34" s="87" t="s">
        <v>423</v>
      </c>
      <c r="F34" s="83" t="s">
        <v>424</v>
      </c>
      <c r="G34" s="92" t="str">
        <f t="shared" si="1"/>
        <v>ГР. РАЗЛОГ 2760, УЛ. СТ. СТАМБОЛОВ №1</v>
      </c>
      <c r="H34" s="88" t="s">
        <v>425</v>
      </c>
      <c r="I34" s="98" t="s">
        <v>426</v>
      </c>
      <c r="J34" s="83">
        <v>2760</v>
      </c>
    </row>
    <row r="35" spans="1:10" ht="18.75" customHeight="1">
      <c r="A35" s="88" t="s">
        <v>429</v>
      </c>
      <c r="B35" s="85" t="str">
        <f t="shared" si="3"/>
        <v>Благоевград</v>
      </c>
      <c r="C35" s="86" t="s">
        <v>80</v>
      </c>
      <c r="D35" s="87" t="s">
        <v>427</v>
      </c>
      <c r="F35" s="83" t="s">
        <v>428</v>
      </c>
      <c r="G35" s="92" t="str">
        <f t="shared" si="1"/>
        <v>ГР. САНДАНСКИ 2800, УЛ. СВОБОДА №14</v>
      </c>
      <c r="H35" s="88" t="s">
        <v>429</v>
      </c>
      <c r="I35" s="98" t="s">
        <v>430</v>
      </c>
      <c r="J35" s="83">
        <v>2800</v>
      </c>
    </row>
    <row r="36" spans="1:10" ht="18.75" customHeight="1">
      <c r="A36" s="88" t="s">
        <v>433</v>
      </c>
      <c r="B36" s="85" t="str">
        <f t="shared" si="3"/>
        <v>Благоевград</v>
      </c>
      <c r="C36" s="86" t="s">
        <v>81</v>
      </c>
      <c r="D36" s="87" t="s">
        <v>431</v>
      </c>
      <c r="F36" s="102" t="s">
        <v>432</v>
      </c>
      <c r="G36" s="92" t="str">
        <f t="shared" si="1"/>
        <v>С. САТОВЧА 2950</v>
      </c>
      <c r="H36" s="88" t="s">
        <v>433</v>
      </c>
      <c r="I36" s="98" t="s">
        <v>434</v>
      </c>
      <c r="J36" s="83">
        <v>2950</v>
      </c>
    </row>
    <row r="37" spans="1:10" ht="18.75" customHeight="1">
      <c r="A37" s="88" t="s">
        <v>437</v>
      </c>
      <c r="B37" s="85" t="str">
        <f t="shared" si="3"/>
        <v>Благоевград</v>
      </c>
      <c r="C37" s="86" t="s">
        <v>82</v>
      </c>
      <c r="D37" s="87" t="s">
        <v>435</v>
      </c>
      <c r="F37" s="83" t="s">
        <v>436</v>
      </c>
      <c r="G37" s="92" t="str">
        <f t="shared" si="1"/>
        <v>ГР. СИМИТЛИ 2730, УЛ. ХРИСТО БОТЕВ №27</v>
      </c>
      <c r="H37" s="88" t="s">
        <v>437</v>
      </c>
      <c r="I37" s="98" t="s">
        <v>438</v>
      </c>
      <c r="J37" s="83">
        <v>2730</v>
      </c>
    </row>
    <row r="38" spans="1:10" ht="18.75" customHeight="1">
      <c r="A38" s="88" t="s">
        <v>441</v>
      </c>
      <c r="B38" s="85" t="str">
        <f t="shared" si="3"/>
        <v>Благоевград</v>
      </c>
      <c r="C38" s="103" t="s">
        <v>74</v>
      </c>
      <c r="D38" s="87" t="s">
        <v>439</v>
      </c>
      <c r="F38" s="83" t="s">
        <v>440</v>
      </c>
      <c r="G38" s="92" t="str">
        <f t="shared" si="1"/>
        <v>ГР. БЛАГОЕВГРАД 2700, ПЛ. Г ИЗМИРЛИЕВ №1</v>
      </c>
      <c r="H38" s="88" t="s">
        <v>441</v>
      </c>
      <c r="I38" s="104" t="s">
        <v>442</v>
      </c>
      <c r="J38" s="83">
        <v>2700</v>
      </c>
    </row>
    <row r="39" spans="1:10" ht="24.75" customHeight="1">
      <c r="A39" s="88" t="s">
        <v>445</v>
      </c>
      <c r="B39" s="85" t="str">
        <f t="shared" si="3"/>
        <v>Благоевград</v>
      </c>
      <c r="C39" s="103" t="s">
        <v>84</v>
      </c>
      <c r="D39" s="87" t="s">
        <v>443</v>
      </c>
      <c r="F39" s="96" t="s">
        <v>444</v>
      </c>
      <c r="G39" s="92" t="str">
        <f t="shared" si="1"/>
        <v>ГР. ХАДЖИДИМОВО 2933, УЛ. ДИМО ХАДЖИДИМОВ №46</v>
      </c>
      <c r="H39" s="88" t="s">
        <v>445</v>
      </c>
      <c r="I39" s="98" t="s">
        <v>446</v>
      </c>
      <c r="J39" s="83">
        <v>2933</v>
      </c>
    </row>
    <row r="40" spans="1:10" ht="18.75" customHeight="1">
      <c r="A40" s="88" t="s">
        <v>449</v>
      </c>
      <c r="B40" s="85" t="str">
        <f t="shared" si="3"/>
        <v>Благоевград</v>
      </c>
      <c r="C40" s="86" t="s">
        <v>83</v>
      </c>
      <c r="D40" s="87" t="s">
        <v>447</v>
      </c>
      <c r="F40" s="83" t="s">
        <v>448</v>
      </c>
      <c r="G40" s="92" t="str">
        <f t="shared" si="1"/>
        <v>С. СТУМЯНИ 2825</v>
      </c>
      <c r="H40" s="88" t="s">
        <v>449</v>
      </c>
      <c r="I40" s="98" t="s">
        <v>450</v>
      </c>
      <c r="J40" s="83">
        <v>2825</v>
      </c>
    </row>
    <row r="41" spans="1:10" ht="18.75" customHeight="1">
      <c r="A41" s="88" t="s">
        <v>453</v>
      </c>
      <c r="B41" s="85" t="str">
        <f t="shared" si="3"/>
        <v>Благоевград</v>
      </c>
      <c r="C41" s="105" t="s">
        <v>85</v>
      </c>
      <c r="D41" s="100" t="s">
        <v>451</v>
      </c>
      <c r="F41" s="96" t="s">
        <v>452</v>
      </c>
      <c r="G41" s="92" t="str">
        <f t="shared" si="1"/>
        <v>ГР. ЯКОРУДА 2790, УЛ. ВАСИЛ ЛЕВСКИ №1</v>
      </c>
      <c r="H41" s="88" t="s">
        <v>453</v>
      </c>
      <c r="I41" s="98" t="s">
        <v>454</v>
      </c>
      <c r="J41" s="83">
        <v>2790</v>
      </c>
    </row>
    <row r="42" spans="1:8" ht="21.75" customHeight="1">
      <c r="A42" s="81"/>
      <c r="B42" s="106"/>
      <c r="C42" s="287" t="s">
        <v>156</v>
      </c>
      <c r="D42" s="288"/>
      <c r="F42" s="82"/>
      <c r="G42" s="92">
        <f t="shared" si="1"/>
      </c>
      <c r="H42" s="81"/>
    </row>
    <row r="43" spans="1:10" ht="30" customHeight="1">
      <c r="A43" s="88" t="s">
        <v>457</v>
      </c>
      <c r="B43" s="85" t="str">
        <f aca="true" t="shared" si="4" ref="B43:B51">C$42</f>
        <v>Кюстендил</v>
      </c>
      <c r="C43" s="86" t="s">
        <v>153</v>
      </c>
      <c r="D43" s="87" t="s">
        <v>455</v>
      </c>
      <c r="E43" s="83"/>
      <c r="F43" s="83" t="s">
        <v>456</v>
      </c>
      <c r="G43" s="92" t="str">
        <f t="shared" si="1"/>
        <v>ГР. БОБОШЕВО 2660, УЛ. ИВАНКЕПОВ №3</v>
      </c>
      <c r="H43" s="88" t="s">
        <v>457</v>
      </c>
      <c r="I43" s="98" t="s">
        <v>458</v>
      </c>
      <c r="J43" s="83">
        <v>2660</v>
      </c>
    </row>
    <row r="44" spans="1:10" ht="30" customHeight="1">
      <c r="A44" s="88" t="s">
        <v>461</v>
      </c>
      <c r="B44" s="85" t="str">
        <f t="shared" si="4"/>
        <v>Кюстендил</v>
      </c>
      <c r="C44" s="86" t="s">
        <v>155</v>
      </c>
      <c r="D44" s="87" t="s">
        <v>459</v>
      </c>
      <c r="E44" s="83"/>
      <c r="F44" s="83" t="s">
        <v>460</v>
      </c>
      <c r="G44" s="92" t="str">
        <f t="shared" si="1"/>
        <v>ГР. КОЧЕРИНОВО 2640, ПЛ. ТРЕТИ МАРТ </v>
      </c>
      <c r="H44" s="88" t="s">
        <v>461</v>
      </c>
      <c r="I44" s="98" t="s">
        <v>462</v>
      </c>
      <c r="J44" s="83">
        <v>2640</v>
      </c>
    </row>
    <row r="45" spans="1:10" ht="30" customHeight="1">
      <c r="A45" s="88" t="s">
        <v>465</v>
      </c>
      <c r="B45" s="85" t="str">
        <f t="shared" si="4"/>
        <v>Кюстендил</v>
      </c>
      <c r="C45" s="86" t="s">
        <v>158</v>
      </c>
      <c r="D45" s="87" t="s">
        <v>463</v>
      </c>
      <c r="E45" s="83"/>
      <c r="F45" s="83" t="s">
        <v>464</v>
      </c>
      <c r="G45" s="92" t="str">
        <f t="shared" si="1"/>
        <v>ГР. РИЛА 2630, ПЛ. ВЪЗРАЖДАНЕ №1</v>
      </c>
      <c r="H45" s="88" t="s">
        <v>465</v>
      </c>
      <c r="I45" s="98" t="s">
        <v>466</v>
      </c>
      <c r="J45" s="83">
        <v>2630</v>
      </c>
    </row>
    <row r="46" spans="1:10" ht="30" customHeight="1">
      <c r="A46" s="88" t="s">
        <v>469</v>
      </c>
      <c r="B46" s="85" t="str">
        <f t="shared" si="4"/>
        <v>Кюстендил</v>
      </c>
      <c r="C46" s="86" t="s">
        <v>159</v>
      </c>
      <c r="D46" s="87" t="s">
        <v>467</v>
      </c>
      <c r="E46" s="83"/>
      <c r="F46" s="83" t="s">
        <v>468</v>
      </c>
      <c r="G46" s="92" t="str">
        <f t="shared" si="1"/>
        <v>С. ТРЕКЛЯНО 2557</v>
      </c>
      <c r="H46" s="88" t="s">
        <v>469</v>
      </c>
      <c r="I46" s="98" t="s">
        <v>470</v>
      </c>
      <c r="J46" s="83">
        <v>2557</v>
      </c>
    </row>
    <row r="47" spans="1:10" ht="25.5" customHeight="1">
      <c r="A47" s="88" t="s">
        <v>474</v>
      </c>
      <c r="B47" s="85" t="str">
        <f t="shared" si="4"/>
        <v>Кюстендил</v>
      </c>
      <c r="C47" s="86" t="s">
        <v>471</v>
      </c>
      <c r="D47" s="87" t="s">
        <v>472</v>
      </c>
      <c r="E47" s="83"/>
      <c r="F47" s="83" t="s">
        <v>473</v>
      </c>
      <c r="G47" s="92" t="str">
        <f t="shared" si="1"/>
        <v>ГР. БОБОВДОЛ 2670, КВ МИНЬОР, УЛ.27 ОКТОМВРИ №2</v>
      </c>
      <c r="H47" s="88" t="s">
        <v>474</v>
      </c>
      <c r="I47" s="98" t="s">
        <v>475</v>
      </c>
      <c r="J47" s="83">
        <v>2670</v>
      </c>
    </row>
    <row r="48" spans="1:10" ht="23.25" customHeight="1">
      <c r="A48" s="88" t="s">
        <v>478</v>
      </c>
      <c r="B48" s="85" t="str">
        <f t="shared" si="4"/>
        <v>Кюстендил</v>
      </c>
      <c r="C48" s="90" t="s">
        <v>154</v>
      </c>
      <c r="D48" s="87" t="s">
        <v>476</v>
      </c>
      <c r="E48" s="84"/>
      <c r="F48" s="83" t="s">
        <v>477</v>
      </c>
      <c r="G48" s="92" t="str">
        <f t="shared" si="1"/>
        <v>ГР. ДУПНИЦА 2600, ПЛ. СВОБОДА №1</v>
      </c>
      <c r="H48" s="88" t="s">
        <v>478</v>
      </c>
      <c r="I48" s="98" t="s">
        <v>479</v>
      </c>
      <c r="J48" s="83">
        <v>2600</v>
      </c>
    </row>
    <row r="49" spans="1:10" ht="18" customHeight="1">
      <c r="A49" s="88" t="s">
        <v>482</v>
      </c>
      <c r="B49" s="85" t="str">
        <f t="shared" si="4"/>
        <v>Кюстендил</v>
      </c>
      <c r="C49" s="86" t="s">
        <v>156</v>
      </c>
      <c r="D49" s="87" t="s">
        <v>480</v>
      </c>
      <c r="E49" s="83"/>
      <c r="F49" s="83" t="s">
        <v>481</v>
      </c>
      <c r="G49" s="92" t="str">
        <f t="shared" si="1"/>
        <v>ГР. КЮСТЕНДИЛ 2500, ПЛ. ВЕЛБЪДЖ №1</v>
      </c>
      <c r="H49" s="88" t="s">
        <v>482</v>
      </c>
      <c r="I49" s="98" t="s">
        <v>483</v>
      </c>
      <c r="J49" s="83">
        <v>2500</v>
      </c>
    </row>
    <row r="50" spans="1:10" ht="22.5" customHeight="1">
      <c r="A50" s="88" t="s">
        <v>486</v>
      </c>
      <c r="B50" s="85" t="str">
        <f t="shared" si="4"/>
        <v>Кюстендил</v>
      </c>
      <c r="C50" s="86" t="s">
        <v>157</v>
      </c>
      <c r="D50" s="87" t="s">
        <v>484</v>
      </c>
      <c r="E50" s="83"/>
      <c r="F50" s="83" t="s">
        <v>485</v>
      </c>
      <c r="G50" s="92" t="str">
        <f t="shared" si="1"/>
        <v>С. НЕВЕСТИНО 2595, УЛ. ХРИСТО БОТЕВ №1</v>
      </c>
      <c r="H50" s="88" t="s">
        <v>486</v>
      </c>
      <c r="I50" s="98" t="s">
        <v>487</v>
      </c>
      <c r="J50" s="83">
        <v>2595</v>
      </c>
    </row>
    <row r="51" spans="1:10" ht="21.75" customHeight="1">
      <c r="A51" s="88" t="s">
        <v>491</v>
      </c>
      <c r="B51" s="85" t="str">
        <f t="shared" si="4"/>
        <v>Кюстендил</v>
      </c>
      <c r="C51" s="86" t="s">
        <v>488</v>
      </c>
      <c r="D51" s="87" t="s">
        <v>489</v>
      </c>
      <c r="E51" s="83"/>
      <c r="F51" s="83" t="s">
        <v>490</v>
      </c>
      <c r="G51" s="92" t="str">
        <f t="shared" si="1"/>
        <v>ГР. СЕПАРЕВА БАНЯ 2650, УЛ. ГЕРМАНЕЯ №1</v>
      </c>
      <c r="H51" s="88" t="s">
        <v>491</v>
      </c>
      <c r="I51" s="98" t="s">
        <v>492</v>
      </c>
      <c r="J51" s="83">
        <v>2650</v>
      </c>
    </row>
    <row r="52" spans="1:8" ht="26.25" customHeight="1">
      <c r="A52" s="81"/>
      <c r="B52" s="107"/>
      <c r="C52" s="287" t="s">
        <v>190</v>
      </c>
      <c r="D52" s="288"/>
      <c r="F52" s="108"/>
      <c r="G52" s="92">
        <f t="shared" si="1"/>
      </c>
      <c r="H52" s="81"/>
    </row>
    <row r="53" spans="1:10" ht="20.25" customHeight="1">
      <c r="A53" s="88" t="s">
        <v>495</v>
      </c>
      <c r="B53" s="85" t="str">
        <f aca="true" t="shared" si="5" ref="B53:B58">C$52</f>
        <v>Перник</v>
      </c>
      <c r="C53" s="86" t="s">
        <v>190</v>
      </c>
      <c r="D53" s="87" t="s">
        <v>493</v>
      </c>
      <c r="E53" s="83"/>
      <c r="F53" s="83" t="s">
        <v>494</v>
      </c>
      <c r="G53" s="92" t="str">
        <f t="shared" si="1"/>
        <v>ГР. ПЕРНИК 2300, ПЛ. СВ. ИВАН РИЛСКИ №1</v>
      </c>
      <c r="H53" s="88" t="s">
        <v>495</v>
      </c>
      <c r="I53" s="98" t="s">
        <v>496</v>
      </c>
      <c r="J53" s="83">
        <v>2300</v>
      </c>
    </row>
    <row r="54" spans="1:10" ht="20.25" customHeight="1">
      <c r="A54" s="88" t="s">
        <v>499</v>
      </c>
      <c r="B54" s="85" t="str">
        <f t="shared" si="5"/>
        <v>Перник</v>
      </c>
      <c r="C54" s="86" t="s">
        <v>192</v>
      </c>
      <c r="D54" s="87" t="s">
        <v>497</v>
      </c>
      <c r="E54" s="83"/>
      <c r="F54" s="83" t="s">
        <v>498</v>
      </c>
      <c r="G54" s="92" t="str">
        <f t="shared" si="1"/>
        <v>ГР. ТРЪН 2460, ПЛ. ВЛАДО ТРИЧКОВ №1</v>
      </c>
      <c r="H54" s="88" t="s">
        <v>499</v>
      </c>
      <c r="I54" s="98" t="s">
        <v>500</v>
      </c>
      <c r="J54" s="83">
        <v>2460</v>
      </c>
    </row>
    <row r="55" spans="1:10" ht="20.25" customHeight="1">
      <c r="A55" s="88" t="s">
        <v>503</v>
      </c>
      <c r="B55" s="85" t="str">
        <f t="shared" si="5"/>
        <v>Перник</v>
      </c>
      <c r="C55" s="86" t="s">
        <v>191</v>
      </c>
      <c r="D55" s="87" t="s">
        <v>501</v>
      </c>
      <c r="E55" s="83"/>
      <c r="F55" s="83" t="s">
        <v>502</v>
      </c>
      <c r="G55" s="92" t="str">
        <f t="shared" si="1"/>
        <v>ГР. РАДОМИР 2400, ПЛ. СВОБОДА №11</v>
      </c>
      <c r="H55" s="88" t="s">
        <v>503</v>
      </c>
      <c r="I55" s="98" t="s">
        <v>504</v>
      </c>
      <c r="J55" s="83">
        <v>2400</v>
      </c>
    </row>
    <row r="56" spans="1:10" ht="20.25" customHeight="1">
      <c r="A56" s="88" t="s">
        <v>507</v>
      </c>
      <c r="B56" s="85" t="str">
        <f t="shared" si="5"/>
        <v>Перник</v>
      </c>
      <c r="C56" s="86" t="s">
        <v>187</v>
      </c>
      <c r="D56" s="87" t="s">
        <v>505</v>
      </c>
      <c r="E56" s="83"/>
      <c r="F56" s="83" t="s">
        <v>506</v>
      </c>
      <c r="G56" s="92" t="str">
        <f t="shared" si="1"/>
        <v>ГР. БРЕЗНИК 2360, УЛ. ЕЛЕНА ГЕОРГИЕВА №16</v>
      </c>
      <c r="H56" s="88" t="s">
        <v>507</v>
      </c>
      <c r="I56" s="98" t="s">
        <v>508</v>
      </c>
      <c r="J56" s="83">
        <v>2360</v>
      </c>
    </row>
    <row r="57" spans="1:10" ht="20.25" customHeight="1">
      <c r="A57" s="88" t="s">
        <v>511</v>
      </c>
      <c r="B57" s="85" t="str">
        <f t="shared" si="5"/>
        <v>Перник</v>
      </c>
      <c r="C57" s="86" t="s">
        <v>188</v>
      </c>
      <c r="D57" s="87" t="s">
        <v>509</v>
      </c>
      <c r="E57" s="83"/>
      <c r="F57" s="83" t="s">
        <v>510</v>
      </c>
      <c r="G57" s="92" t="str">
        <f t="shared" si="1"/>
        <v>ГР. ЗЕМЕН 2440, УЛ. ХРИСТО БОТЕВ №3</v>
      </c>
      <c r="H57" s="88" t="s">
        <v>511</v>
      </c>
      <c r="I57" s="98" t="s">
        <v>512</v>
      </c>
      <c r="J57" s="83">
        <v>2440</v>
      </c>
    </row>
    <row r="58" spans="1:10" ht="20.25" customHeight="1">
      <c r="A58" s="88" t="s">
        <v>515</v>
      </c>
      <c r="B58" s="85" t="str">
        <f t="shared" si="5"/>
        <v>Перник</v>
      </c>
      <c r="C58" s="90" t="s">
        <v>189</v>
      </c>
      <c r="D58" s="87" t="s">
        <v>513</v>
      </c>
      <c r="E58" s="83"/>
      <c r="F58" s="83" t="s">
        <v>514</v>
      </c>
      <c r="G58" s="92" t="str">
        <f t="shared" si="1"/>
        <v>С. КОВАЧЕВЦИ 2450</v>
      </c>
      <c r="H58" s="88" t="s">
        <v>515</v>
      </c>
      <c r="I58" s="98" t="s">
        <v>516</v>
      </c>
      <c r="J58" s="83">
        <v>2450</v>
      </c>
    </row>
    <row r="59" spans="1:8" ht="25.5" customHeight="1">
      <c r="A59" s="81"/>
      <c r="B59" s="107"/>
      <c r="C59" s="287" t="s">
        <v>517</v>
      </c>
      <c r="D59" s="288"/>
      <c r="F59" s="108"/>
      <c r="G59" s="92">
        <f t="shared" si="1"/>
      </c>
      <c r="H59" s="81"/>
    </row>
    <row r="60" spans="1:10" ht="12.75">
      <c r="A60" s="88" t="s">
        <v>521</v>
      </c>
      <c r="B60" s="85" t="str">
        <f aca="true" t="shared" si="6" ref="B60:B81">C$59</f>
        <v>София-област</v>
      </c>
      <c r="C60" s="86" t="s">
        <v>518</v>
      </c>
      <c r="D60" s="87" t="s">
        <v>519</v>
      </c>
      <c r="E60" s="83"/>
      <c r="F60" s="83" t="s">
        <v>520</v>
      </c>
      <c r="G60" s="92" t="str">
        <f t="shared" si="1"/>
        <v>С. АНТОН 2089</v>
      </c>
      <c r="H60" s="88" t="s">
        <v>521</v>
      </c>
      <c r="I60" s="98" t="s">
        <v>522</v>
      </c>
      <c r="J60" s="83">
        <v>2089</v>
      </c>
    </row>
    <row r="61" spans="1:10" ht="12.75">
      <c r="A61" s="88" t="s">
        <v>525</v>
      </c>
      <c r="B61" s="85" t="str">
        <f t="shared" si="6"/>
        <v>София-област</v>
      </c>
      <c r="C61" s="86" t="s">
        <v>251</v>
      </c>
      <c r="D61" s="87" t="s">
        <v>523</v>
      </c>
      <c r="E61" s="83"/>
      <c r="F61" s="83" t="s">
        <v>524</v>
      </c>
      <c r="G61" s="92" t="str">
        <f t="shared" si="1"/>
        <v>ГР. БОЖУРИЩЕ 2227, БУЛ. ЕВРОПА №85</v>
      </c>
      <c r="H61" s="88" t="s">
        <v>525</v>
      </c>
      <c r="I61" s="98" t="s">
        <v>526</v>
      </c>
      <c r="J61" s="83">
        <v>2227</v>
      </c>
    </row>
    <row r="62" spans="1:10" ht="12.75">
      <c r="A62" s="88" t="s">
        <v>529</v>
      </c>
      <c r="B62" s="85" t="str">
        <f t="shared" si="6"/>
        <v>София-област</v>
      </c>
      <c r="C62" s="86" t="s">
        <v>252</v>
      </c>
      <c r="D62" s="87" t="s">
        <v>527</v>
      </c>
      <c r="E62" s="83"/>
      <c r="F62" s="83" t="s">
        <v>528</v>
      </c>
      <c r="G62" s="92" t="str">
        <f t="shared" si="1"/>
        <v>ГР. БОТЕВГРАД 2140, ПЛ. ОСВОБОЖДЕНИЕ №40</v>
      </c>
      <c r="H62" s="88" t="s">
        <v>529</v>
      </c>
      <c r="I62" s="98" t="s">
        <v>530</v>
      </c>
      <c r="J62" s="83">
        <v>2140</v>
      </c>
    </row>
    <row r="63" spans="1:10" ht="12.75">
      <c r="A63" s="88" t="s">
        <v>533</v>
      </c>
      <c r="B63" s="85" t="str">
        <f t="shared" si="6"/>
        <v>София-област</v>
      </c>
      <c r="C63" s="86" t="s">
        <v>270</v>
      </c>
      <c r="D63" s="87" t="s">
        <v>531</v>
      </c>
      <c r="E63" s="83"/>
      <c r="F63" s="83" t="s">
        <v>532</v>
      </c>
      <c r="G63" s="92" t="str">
        <f t="shared" si="1"/>
        <v>С. ЧАВДАР 2084</v>
      </c>
      <c r="H63" s="88" t="s">
        <v>533</v>
      </c>
      <c r="I63" s="98" t="s">
        <v>534</v>
      </c>
      <c r="J63" s="83">
        <v>2084</v>
      </c>
    </row>
    <row r="64" spans="1:10" ht="12.75">
      <c r="A64" s="88" t="s">
        <v>537</v>
      </c>
      <c r="B64" s="85" t="str">
        <f t="shared" si="6"/>
        <v>София-област</v>
      </c>
      <c r="C64" s="86" t="s">
        <v>271</v>
      </c>
      <c r="D64" s="95" t="s">
        <v>535</v>
      </c>
      <c r="E64" s="83"/>
      <c r="F64" s="109" t="s">
        <v>536</v>
      </c>
      <c r="G64" s="92" t="str">
        <f t="shared" si="1"/>
        <v>С. ЧЕЛОПЕЧ 2087, БУЛ. ТРЕТЕ МАРТ №1</v>
      </c>
      <c r="H64" s="88" t="s">
        <v>537</v>
      </c>
      <c r="I64" s="98" t="s">
        <v>538</v>
      </c>
      <c r="J64" s="83">
        <v>2087</v>
      </c>
    </row>
    <row r="65" spans="1:10" ht="12.75">
      <c r="A65" s="110">
        <v>122054941</v>
      </c>
      <c r="B65" s="85" t="str">
        <f t="shared" si="6"/>
        <v>София-област</v>
      </c>
      <c r="C65" s="86" t="s">
        <v>255</v>
      </c>
      <c r="D65" s="87" t="s">
        <v>539</v>
      </c>
      <c r="E65" s="83"/>
      <c r="F65" s="83" t="s">
        <v>540</v>
      </c>
      <c r="G65" s="92" t="str">
        <f t="shared" si="1"/>
        <v>ГР. ДОЛНА БАНЯ 2040, УЛ. ТЪРГОВСКА №134</v>
      </c>
      <c r="H65" s="110">
        <v>122054941</v>
      </c>
      <c r="I65" s="98" t="s">
        <v>541</v>
      </c>
      <c r="J65" s="83">
        <v>2040</v>
      </c>
    </row>
    <row r="66" spans="1:10" ht="25.5">
      <c r="A66" s="88" t="s">
        <v>544</v>
      </c>
      <c r="B66" s="85" t="str">
        <f t="shared" si="6"/>
        <v>София-област</v>
      </c>
      <c r="C66" s="86" t="s">
        <v>256</v>
      </c>
      <c r="D66" s="87" t="s">
        <v>542</v>
      </c>
      <c r="E66" s="83"/>
      <c r="F66" s="83" t="s">
        <v>543</v>
      </c>
      <c r="G66" s="92" t="str">
        <f t="shared" si="1"/>
        <v>ГР. ДРАГОМАН 2210, УЛ. ЗАХАРИ СТОЯНОВ №26</v>
      </c>
      <c r="H66" s="88" t="s">
        <v>544</v>
      </c>
      <c r="I66" s="98" t="s">
        <v>545</v>
      </c>
      <c r="J66" s="83">
        <v>2210</v>
      </c>
    </row>
    <row r="67" spans="1:10" ht="12.75">
      <c r="A67" s="88" t="s">
        <v>548</v>
      </c>
      <c r="B67" s="85" t="str">
        <f t="shared" si="6"/>
        <v>София-област</v>
      </c>
      <c r="C67" s="86" t="s">
        <v>257</v>
      </c>
      <c r="D67" s="87" t="s">
        <v>546</v>
      </c>
      <c r="E67" s="83"/>
      <c r="F67" s="83" t="s">
        <v>547</v>
      </c>
      <c r="G67" s="92" t="str">
        <f aca="true" t="shared" si="7" ref="G67:G113">UPPER(F67)</f>
        <v>ГР. ЕЛИН ПЕЛИН 2100, ПЛ. НЕЗАВИСИМОСТ №1</v>
      </c>
      <c r="H67" s="88" t="s">
        <v>548</v>
      </c>
      <c r="I67" s="98" t="s">
        <v>549</v>
      </c>
      <c r="J67" s="83">
        <v>2100</v>
      </c>
    </row>
    <row r="68" spans="1:10" ht="12.75">
      <c r="A68" s="88" t="s">
        <v>552</v>
      </c>
      <c r="B68" s="85" t="str">
        <f t="shared" si="6"/>
        <v>София-област</v>
      </c>
      <c r="C68" s="86" t="s">
        <v>258</v>
      </c>
      <c r="D68" s="87" t="s">
        <v>550</v>
      </c>
      <c r="E68" s="83"/>
      <c r="F68" s="83" t="s">
        <v>551</v>
      </c>
      <c r="G68" s="92" t="str">
        <f t="shared" si="7"/>
        <v>ГР. ЕТРОПОЛЕ 2180, ПЛ. ДЕВЕТИ СЕПТЕМВРИ №1</v>
      </c>
      <c r="H68" s="88" t="s">
        <v>552</v>
      </c>
      <c r="I68" s="98" t="s">
        <v>553</v>
      </c>
      <c r="J68" s="83">
        <v>2180</v>
      </c>
    </row>
    <row r="69" spans="1:10" ht="12.75">
      <c r="A69" s="88" t="s">
        <v>556</v>
      </c>
      <c r="B69" s="85" t="str">
        <f t="shared" si="6"/>
        <v>София-област</v>
      </c>
      <c r="C69" s="86" t="s">
        <v>253</v>
      </c>
      <c r="D69" s="87" t="s">
        <v>554</v>
      </c>
      <c r="E69" s="83"/>
      <c r="F69" s="83" t="s">
        <v>555</v>
      </c>
      <c r="G69" s="92" t="str">
        <f t="shared" si="7"/>
        <v>ГР. ГОДЕЧ 2240, ПЛ. СВОБОДА №1</v>
      </c>
      <c r="H69" s="88" t="s">
        <v>556</v>
      </c>
      <c r="I69" s="98" t="s">
        <v>557</v>
      </c>
      <c r="J69" s="83">
        <v>2240</v>
      </c>
    </row>
    <row r="70" spans="1:10" ht="14.25" customHeight="1">
      <c r="A70" s="88" t="s">
        <v>560</v>
      </c>
      <c r="B70" s="85" t="str">
        <f t="shared" si="6"/>
        <v>София-област</v>
      </c>
      <c r="C70" s="86" t="s">
        <v>254</v>
      </c>
      <c r="D70" s="87" t="s">
        <v>558</v>
      </c>
      <c r="E70" s="83"/>
      <c r="F70" s="83" t="s">
        <v>559</v>
      </c>
      <c r="G70" s="92" t="str">
        <f t="shared" si="7"/>
        <v>С. ГОРНА МАЛИНА 2131, УЛ. 7-МА</v>
      </c>
      <c r="H70" s="88" t="s">
        <v>560</v>
      </c>
      <c r="I70" s="98" t="s">
        <v>561</v>
      </c>
      <c r="J70" s="83">
        <v>2131</v>
      </c>
    </row>
    <row r="71" spans="1:10" ht="12.75">
      <c r="A71" s="88" t="s">
        <v>564</v>
      </c>
      <c r="B71" s="85" t="str">
        <f t="shared" si="6"/>
        <v>София-област</v>
      </c>
      <c r="C71" s="86" t="s">
        <v>260</v>
      </c>
      <c r="D71" s="87" t="s">
        <v>562</v>
      </c>
      <c r="E71" s="83"/>
      <c r="F71" s="83" t="s">
        <v>563</v>
      </c>
      <c r="G71" s="92" t="str">
        <f t="shared" si="7"/>
        <v>ГР. ИХТИМАН 2050, УЛ. ЦАР ОСВОБОДИТЕЛ №120</v>
      </c>
      <c r="H71" s="88" t="s">
        <v>564</v>
      </c>
      <c r="I71" s="98" t="s">
        <v>565</v>
      </c>
      <c r="J71" s="83">
        <v>2050</v>
      </c>
    </row>
    <row r="72" spans="1:10" ht="12.75">
      <c r="A72" s="88" t="s">
        <v>568</v>
      </c>
      <c r="B72" s="85" t="str">
        <f t="shared" si="6"/>
        <v>София-област</v>
      </c>
      <c r="C72" s="86" t="s">
        <v>261</v>
      </c>
      <c r="D72" s="87" t="s">
        <v>566</v>
      </c>
      <c r="E72" s="83"/>
      <c r="F72" s="83" t="s">
        <v>567</v>
      </c>
      <c r="G72" s="92" t="str">
        <f t="shared" si="7"/>
        <v>ГР. КОПРИВЩИЦА 2090, УЛ. ЛЮБЕН КАРАВЕЛОВ №16</v>
      </c>
      <c r="H72" s="88" t="s">
        <v>568</v>
      </c>
      <c r="I72" s="98" t="s">
        <v>569</v>
      </c>
      <c r="J72" s="83">
        <v>2090</v>
      </c>
    </row>
    <row r="73" spans="1:10" ht="12.75">
      <c r="A73" s="88" t="s">
        <v>572</v>
      </c>
      <c r="B73" s="85" t="str">
        <f t="shared" si="6"/>
        <v>София-област</v>
      </c>
      <c r="C73" s="86" t="s">
        <v>262</v>
      </c>
      <c r="D73" s="87" t="s">
        <v>570</v>
      </c>
      <c r="E73" s="83"/>
      <c r="F73" s="83" t="s">
        <v>571</v>
      </c>
      <c r="G73" s="92" t="str">
        <f t="shared" si="7"/>
        <v>ГР. КОСТЕНЕЦ 2030, УЛ. ИВАН ВАЗОВ №2</v>
      </c>
      <c r="H73" s="88" t="s">
        <v>572</v>
      </c>
      <c r="I73" s="98" t="s">
        <v>573</v>
      </c>
      <c r="J73" s="83">
        <v>2030</v>
      </c>
    </row>
    <row r="74" spans="1:10" ht="12.75">
      <c r="A74" s="88" t="s">
        <v>576</v>
      </c>
      <c r="B74" s="85" t="str">
        <f t="shared" si="6"/>
        <v>София-област</v>
      </c>
      <c r="C74" s="86" t="s">
        <v>263</v>
      </c>
      <c r="D74" s="87" t="s">
        <v>574</v>
      </c>
      <c r="E74" s="83"/>
      <c r="F74" s="83" t="s">
        <v>575</v>
      </c>
      <c r="G74" s="92" t="str">
        <f t="shared" si="7"/>
        <v>ГР. КОСТИНБРОД 2230, УЛ. ОХРИД №1</v>
      </c>
      <c r="H74" s="88" t="s">
        <v>576</v>
      </c>
      <c r="I74" s="98" t="s">
        <v>577</v>
      </c>
      <c r="J74" s="83">
        <v>230</v>
      </c>
    </row>
    <row r="75" spans="1:10" ht="12.75">
      <c r="A75" s="88" t="s">
        <v>580</v>
      </c>
      <c r="B75" s="85" t="str">
        <f t="shared" si="6"/>
        <v>София-област</v>
      </c>
      <c r="C75" s="86" t="s">
        <v>264</v>
      </c>
      <c r="D75" s="87" t="s">
        <v>578</v>
      </c>
      <c r="E75" s="83"/>
      <c r="F75" s="83" t="s">
        <v>579</v>
      </c>
      <c r="G75" s="92" t="str">
        <f t="shared" si="7"/>
        <v>С. МИРКОВО 2095</v>
      </c>
      <c r="H75" s="88" t="s">
        <v>580</v>
      </c>
      <c r="I75" s="98" t="s">
        <v>581</v>
      </c>
      <c r="J75" s="83">
        <v>2095</v>
      </c>
    </row>
    <row r="76" spans="1:10" ht="12.75">
      <c r="A76" s="88" t="s">
        <v>584</v>
      </c>
      <c r="B76" s="85" t="str">
        <f t="shared" si="6"/>
        <v>София-област</v>
      </c>
      <c r="C76" s="86" t="s">
        <v>265</v>
      </c>
      <c r="D76" s="87" t="s">
        <v>582</v>
      </c>
      <c r="E76" s="83"/>
      <c r="F76" s="111" t="s">
        <v>583</v>
      </c>
      <c r="G76" s="92" t="str">
        <f t="shared" si="7"/>
        <v>ГР. ПИРДОП 2070, ПЛ. ТОДОР ВЛАЙКОВ №1 </v>
      </c>
      <c r="H76" s="88" t="s">
        <v>584</v>
      </c>
      <c r="I76" s="98" t="s">
        <v>585</v>
      </c>
      <c r="J76" s="83">
        <v>2070</v>
      </c>
    </row>
    <row r="77" spans="1:10" ht="16.5" customHeight="1">
      <c r="A77" s="88" t="s">
        <v>588</v>
      </c>
      <c r="B77" s="85" t="str">
        <f t="shared" si="6"/>
        <v>София-област</v>
      </c>
      <c r="C77" s="86" t="s">
        <v>266</v>
      </c>
      <c r="D77" s="87" t="s">
        <v>586</v>
      </c>
      <c r="E77" s="83"/>
      <c r="F77" s="83" t="s">
        <v>587</v>
      </c>
      <c r="G77" s="92" t="str">
        <f t="shared" si="7"/>
        <v>ГР. ПРАВЕЦ 2161, ПЛ. ТОДОР ЖИВКОВ №6</v>
      </c>
      <c r="H77" s="88" t="s">
        <v>588</v>
      </c>
      <c r="I77" s="98" t="s">
        <v>589</v>
      </c>
      <c r="J77" s="83">
        <v>2161</v>
      </c>
    </row>
    <row r="78" spans="1:10" ht="12.75">
      <c r="A78" s="88" t="s">
        <v>592</v>
      </c>
      <c r="B78" s="85" t="str">
        <f t="shared" si="6"/>
        <v>София-област</v>
      </c>
      <c r="C78" s="86" t="s">
        <v>267</v>
      </c>
      <c r="D78" s="87" t="s">
        <v>590</v>
      </c>
      <c r="E78" s="83"/>
      <c r="F78" s="112" t="s">
        <v>591</v>
      </c>
      <c r="G78" s="92" t="str">
        <f t="shared" si="7"/>
        <v>ГР. САМОКОВ 2000, УЛ. МАКЕДОНИЯ №34</v>
      </c>
      <c r="H78" s="88" t="s">
        <v>592</v>
      </c>
      <c r="I78" s="98" t="s">
        <v>593</v>
      </c>
      <c r="J78" s="83">
        <v>2000</v>
      </c>
    </row>
    <row r="79" spans="1:10" ht="12.75">
      <c r="A79" s="88" t="s">
        <v>596</v>
      </c>
      <c r="B79" s="85" t="str">
        <f t="shared" si="6"/>
        <v>София-област</v>
      </c>
      <c r="C79" s="86" t="s">
        <v>269</v>
      </c>
      <c r="D79" s="87" t="s">
        <v>594</v>
      </c>
      <c r="E79" s="83"/>
      <c r="F79" s="83" t="s">
        <v>595</v>
      </c>
      <c r="G79" s="92" t="str">
        <f t="shared" si="7"/>
        <v>ГР. СЛИВНИЦА 2200, ПЛ. СЪЕДИНЕНИЕ №1</v>
      </c>
      <c r="H79" s="88" t="s">
        <v>596</v>
      </c>
      <c r="I79" t="s">
        <v>597</v>
      </c>
      <c r="J79" s="83">
        <v>2200</v>
      </c>
    </row>
    <row r="80" spans="1:10" ht="12.75">
      <c r="A80" s="88" t="s">
        <v>600</v>
      </c>
      <c r="B80" s="85" t="str">
        <f t="shared" si="6"/>
        <v>София-област</v>
      </c>
      <c r="C80" s="86" t="s">
        <v>268</v>
      </c>
      <c r="D80" s="87" t="s">
        <v>598</v>
      </c>
      <c r="E80" s="83"/>
      <c r="F80" s="83" t="s">
        <v>599</v>
      </c>
      <c r="G80" s="92" t="str">
        <f t="shared" si="7"/>
        <v>ГР. СВОГЕ 2260, УЛ. АЛЕКСАНДЪР СТАМБОЛИЙСКИ №7</v>
      </c>
      <c r="H80" s="88" t="s">
        <v>600</v>
      </c>
      <c r="I80" s="98" t="s">
        <v>601</v>
      </c>
      <c r="J80" s="83">
        <v>2260</v>
      </c>
    </row>
    <row r="81" spans="1:10" ht="12.75">
      <c r="A81" s="88" t="s">
        <v>604</v>
      </c>
      <c r="B81" s="85" t="str">
        <f t="shared" si="6"/>
        <v>София-област</v>
      </c>
      <c r="C81" s="86" t="s">
        <v>259</v>
      </c>
      <c r="D81" s="87" t="s">
        <v>602</v>
      </c>
      <c r="E81" s="83"/>
      <c r="F81" s="83" t="s">
        <v>603</v>
      </c>
      <c r="G81" s="92" t="str">
        <f t="shared" si="7"/>
        <v>ГР. ЗЛАТИЦА 2080, ПЛ. МАКЕДОНИЯ №1</v>
      </c>
      <c r="H81" s="88" t="s">
        <v>604</v>
      </c>
      <c r="I81" s="98" t="s">
        <v>605</v>
      </c>
      <c r="J81" s="83">
        <v>2080</v>
      </c>
    </row>
    <row r="82" spans="1:8" ht="21" customHeight="1">
      <c r="A82" s="81"/>
      <c r="B82" s="107"/>
      <c r="C82" s="287" t="s">
        <v>240</v>
      </c>
      <c r="D82" s="288"/>
      <c r="F82" s="108"/>
      <c r="G82" s="92">
        <f t="shared" si="7"/>
      </c>
      <c r="H82" s="81"/>
    </row>
    <row r="83" spans="1:10" ht="12.75">
      <c r="A83" s="88" t="s">
        <v>608</v>
      </c>
      <c r="B83" s="85" t="str">
        <f>C$82</f>
        <v>Сливен</v>
      </c>
      <c r="C83" s="86" t="s">
        <v>238</v>
      </c>
      <c r="D83" s="87" t="s">
        <v>606</v>
      </c>
      <c r="E83" s="83"/>
      <c r="F83" s="83" t="s">
        <v>607</v>
      </c>
      <c r="G83" s="92" t="str">
        <f t="shared" si="7"/>
        <v>ГР. КОТЕЛ 8970, ПЛ. ВЪЗРАЖДАНА</v>
      </c>
      <c r="H83" s="88" t="s">
        <v>608</v>
      </c>
      <c r="I83" s="98" t="s">
        <v>609</v>
      </c>
      <c r="J83" s="83">
        <v>8970</v>
      </c>
    </row>
    <row r="84" spans="1:10" ht="12.75">
      <c r="A84" s="114" t="s">
        <v>612</v>
      </c>
      <c r="B84" s="85" t="str">
        <f>C$82</f>
        <v>Сливен</v>
      </c>
      <c r="C84" s="86" t="s">
        <v>239</v>
      </c>
      <c r="D84" s="87" t="s">
        <v>610</v>
      </c>
      <c r="E84" s="83"/>
      <c r="F84" s="113" t="s">
        <v>611</v>
      </c>
      <c r="G84" s="92" t="str">
        <f t="shared" si="7"/>
        <v>ГР. НОВА ЗАГОРА 8900, УЛ. ПЕТКО ЕНЕВ №50,</v>
      </c>
      <c r="H84" s="114" t="s">
        <v>612</v>
      </c>
      <c r="I84" s="98" t="s">
        <v>613</v>
      </c>
      <c r="J84" s="83">
        <v>8900</v>
      </c>
    </row>
    <row r="85" spans="1:10" ht="12.75">
      <c r="A85" s="88" t="s">
        <v>616</v>
      </c>
      <c r="B85" s="85" t="str">
        <f>C$82</f>
        <v>Сливен</v>
      </c>
      <c r="C85" s="86" t="s">
        <v>240</v>
      </c>
      <c r="D85" s="87" t="s">
        <v>614</v>
      </c>
      <c r="E85" s="83"/>
      <c r="F85" s="83" t="s">
        <v>615</v>
      </c>
      <c r="G85" s="92" t="str">
        <f t="shared" si="7"/>
        <v>ГР. СЛИВЕН 8800, БУЛ. ЦАР ОСВОБОДИТЕЛ №1</v>
      </c>
      <c r="H85" s="88" t="s">
        <v>616</v>
      </c>
      <c r="I85" s="83" t="s">
        <v>617</v>
      </c>
      <c r="J85" s="83">
        <v>8800</v>
      </c>
    </row>
    <row r="86" spans="1:10" ht="12.75">
      <c r="A86" s="88" t="s">
        <v>620</v>
      </c>
      <c r="B86" s="85" t="str">
        <f>C$82</f>
        <v>Сливен</v>
      </c>
      <c r="C86" s="86" t="s">
        <v>241</v>
      </c>
      <c r="D86" s="87" t="s">
        <v>618</v>
      </c>
      <c r="E86" s="83"/>
      <c r="F86" s="83" t="s">
        <v>619</v>
      </c>
      <c r="G86" s="92" t="str">
        <f t="shared" si="7"/>
        <v>ГР. ТВЪРДИЦА 8890, ПЛ. СВОБОДА №1</v>
      </c>
      <c r="H86" s="88" t="s">
        <v>620</v>
      </c>
      <c r="I86" s="98" t="s">
        <v>621</v>
      </c>
      <c r="J86" s="83">
        <v>8890</v>
      </c>
    </row>
    <row r="87" spans="1:8" ht="31.5" customHeight="1">
      <c r="A87" s="81"/>
      <c r="B87" s="107"/>
      <c r="C87" s="287" t="s">
        <v>150</v>
      </c>
      <c r="D87" s="288"/>
      <c r="F87" s="108"/>
      <c r="G87" s="92">
        <f t="shared" si="7"/>
      </c>
      <c r="H87" s="81"/>
    </row>
    <row r="88" spans="1:10" ht="12.75">
      <c r="A88" s="88" t="s">
        <v>624</v>
      </c>
      <c r="B88" s="85" t="str">
        <f aca="true" t="shared" si="8" ref="B88:B94">C$87</f>
        <v>Кърджали</v>
      </c>
      <c r="C88" s="115" t="s">
        <v>150</v>
      </c>
      <c r="D88" s="87" t="s">
        <v>622</v>
      </c>
      <c r="E88" s="83"/>
      <c r="F88" s="83" t="s">
        <v>623</v>
      </c>
      <c r="G88" s="92" t="str">
        <f t="shared" si="7"/>
        <v>ГР. КЪРДЖАЛИ 6600, УЛ. БЪЛГАРИЯ №41</v>
      </c>
      <c r="H88" s="88" t="s">
        <v>624</v>
      </c>
      <c r="I88" s="98" t="s">
        <v>625</v>
      </c>
      <c r="J88" s="83">
        <v>6600</v>
      </c>
    </row>
    <row r="89" spans="1:10" ht="12.75">
      <c r="A89" s="88" t="s">
        <v>629</v>
      </c>
      <c r="B89" s="85" t="str">
        <f t="shared" si="8"/>
        <v>Кърджали</v>
      </c>
      <c r="C89" s="115" t="s">
        <v>626</v>
      </c>
      <c r="D89" s="116" t="s">
        <v>627</v>
      </c>
      <c r="E89" s="83"/>
      <c r="F89" s="83" t="s">
        <v>628</v>
      </c>
      <c r="G89" s="92" t="str">
        <f t="shared" si="7"/>
        <v>ГР. АРДИНО 6750, УЛ. БЕЛИ БРЕЗИ №31</v>
      </c>
      <c r="H89" s="88" t="s">
        <v>629</v>
      </c>
      <c r="I89" s="98" t="s">
        <v>630</v>
      </c>
      <c r="J89" s="83">
        <v>6750</v>
      </c>
    </row>
    <row r="90" spans="1:10" ht="12.75">
      <c r="A90" s="88" t="s">
        <v>633</v>
      </c>
      <c r="B90" s="85" t="str">
        <f t="shared" si="8"/>
        <v>Кърджали</v>
      </c>
      <c r="C90" s="115" t="s">
        <v>147</v>
      </c>
      <c r="D90" s="116" t="s">
        <v>631</v>
      </c>
      <c r="E90" s="83"/>
      <c r="F90" s="83" t="s">
        <v>632</v>
      </c>
      <c r="G90" s="92" t="str">
        <f t="shared" si="7"/>
        <v>ГР. ДЖЕБЕЛ 6850, УЛ. ЕДЕЛВАЙС №50</v>
      </c>
      <c r="H90" s="88" t="s">
        <v>633</v>
      </c>
      <c r="I90" s="98" t="s">
        <v>634</v>
      </c>
      <c r="J90" s="83">
        <v>6850</v>
      </c>
    </row>
    <row r="91" spans="1:10" ht="12.75">
      <c r="A91" s="88" t="s">
        <v>637</v>
      </c>
      <c r="B91" s="85" t="str">
        <f t="shared" si="8"/>
        <v>Кърджали</v>
      </c>
      <c r="C91" s="115" t="s">
        <v>148</v>
      </c>
      <c r="D91" s="116" t="s">
        <v>635</v>
      </c>
      <c r="E91" s="83"/>
      <c r="F91" s="83" t="s">
        <v>636</v>
      </c>
      <c r="G91" s="92" t="str">
        <f t="shared" si="7"/>
        <v>С. КИРКОВО 6884, УЛ. ДРУЖБА №1</v>
      </c>
      <c r="H91" s="88" t="s">
        <v>637</v>
      </c>
      <c r="I91" s="98" t="s">
        <v>638</v>
      </c>
      <c r="J91" s="83">
        <v>6884</v>
      </c>
    </row>
    <row r="92" spans="1:10" ht="12.75">
      <c r="A92" s="88" t="s">
        <v>641</v>
      </c>
      <c r="B92" s="85" t="str">
        <f t="shared" si="8"/>
        <v>Кърджали</v>
      </c>
      <c r="C92" s="115" t="s">
        <v>149</v>
      </c>
      <c r="D92" s="116" t="s">
        <v>639</v>
      </c>
      <c r="E92" s="83"/>
      <c r="F92" s="83" t="s">
        <v>640</v>
      </c>
      <c r="G92" s="92" t="str">
        <f t="shared" si="7"/>
        <v>ГР. КРУМОВГРАД 6900, ПЛ. БЪЛГАРИЯ №5</v>
      </c>
      <c r="H92" s="88" t="s">
        <v>641</v>
      </c>
      <c r="I92" s="98" t="s">
        <v>642</v>
      </c>
      <c r="J92" s="83">
        <v>6900</v>
      </c>
    </row>
    <row r="93" spans="1:10" ht="12.75">
      <c r="A93" s="110" t="s">
        <v>645</v>
      </c>
      <c r="B93" s="85" t="str">
        <f t="shared" si="8"/>
        <v>Кърджали</v>
      </c>
      <c r="C93" s="115" t="s">
        <v>151</v>
      </c>
      <c r="D93" s="116" t="s">
        <v>643</v>
      </c>
      <c r="E93" s="83"/>
      <c r="F93" s="89" t="s">
        <v>644</v>
      </c>
      <c r="G93" s="92" t="str">
        <f t="shared" si="7"/>
        <v>ГР. МОМЧИЛГРАД 6800 УЛ. 26-ТИ ДЕКЕМВРИ №12 </v>
      </c>
      <c r="H93" s="110" t="s">
        <v>645</v>
      </c>
      <c r="I93" s="98" t="s">
        <v>646</v>
      </c>
      <c r="J93" s="83">
        <v>680</v>
      </c>
    </row>
    <row r="94" spans="1:10" ht="12.75">
      <c r="A94" s="117" t="s">
        <v>649</v>
      </c>
      <c r="B94" s="85" t="str">
        <f t="shared" si="8"/>
        <v>Кърджали</v>
      </c>
      <c r="C94" s="115" t="s">
        <v>152</v>
      </c>
      <c r="D94" s="116" t="s">
        <v>647</v>
      </c>
      <c r="E94" s="83"/>
      <c r="F94" s="83" t="s">
        <v>648</v>
      </c>
      <c r="G94" s="92" t="str">
        <f t="shared" si="7"/>
        <v>С. ЧЕРНООЧЕНЕ 6701</v>
      </c>
      <c r="H94" s="117" t="s">
        <v>649</v>
      </c>
      <c r="I94" s="98" t="s">
        <v>650</v>
      </c>
      <c r="J94" s="83">
        <v>6701</v>
      </c>
    </row>
    <row r="95" spans="1:8" ht="30" customHeight="1">
      <c r="A95" s="81"/>
      <c r="B95" s="107"/>
      <c r="C95" s="287" t="s">
        <v>295</v>
      </c>
      <c r="D95" s="288"/>
      <c r="F95" s="108"/>
      <c r="G95" s="92">
        <f t="shared" si="7"/>
      </c>
      <c r="H95" s="81"/>
    </row>
    <row r="96" spans="1:10" ht="12.75">
      <c r="A96" s="88" t="s">
        <v>653</v>
      </c>
      <c r="B96" s="85" t="str">
        <f aca="true" t="shared" si="9" ref="B96:B106">C$95</f>
        <v>Хасково</v>
      </c>
      <c r="C96" s="115" t="s">
        <v>295</v>
      </c>
      <c r="D96" s="87" t="s">
        <v>651</v>
      </c>
      <c r="E96" s="83"/>
      <c r="F96" s="83" t="s">
        <v>652</v>
      </c>
      <c r="G96" s="92" t="str">
        <f t="shared" si="7"/>
        <v>ГР. ХАСКОВО 6300, ПЛ. ОБЩИНСКИ №1</v>
      </c>
      <c r="H96" s="88" t="s">
        <v>653</v>
      </c>
      <c r="I96" s="118" t="s">
        <v>654</v>
      </c>
      <c r="J96" s="83">
        <v>6300</v>
      </c>
    </row>
    <row r="97" spans="1:10" ht="12.75">
      <c r="A97" s="88" t="s">
        <v>657</v>
      </c>
      <c r="B97" s="85" t="str">
        <f t="shared" si="9"/>
        <v>Хасково</v>
      </c>
      <c r="C97" s="115" t="s">
        <v>286</v>
      </c>
      <c r="D97" s="87" t="s">
        <v>655</v>
      </c>
      <c r="E97" s="83"/>
      <c r="F97" s="83" t="s">
        <v>656</v>
      </c>
      <c r="G97" s="92" t="str">
        <f t="shared" si="7"/>
        <v>ГР. ДИМИТРОВГРАД 6400, БУЛ. Г.С.РАКОВСКИ №15</v>
      </c>
      <c r="H97" s="88" t="s">
        <v>657</v>
      </c>
      <c r="I97" s="118" t="s">
        <v>658</v>
      </c>
      <c r="J97" s="83">
        <v>6400</v>
      </c>
    </row>
    <row r="98" spans="1:10" ht="12.75">
      <c r="A98" s="93" t="s">
        <v>661</v>
      </c>
      <c r="B98" s="85" t="str">
        <f t="shared" si="9"/>
        <v>Хасково</v>
      </c>
      <c r="C98" s="115" t="s">
        <v>287</v>
      </c>
      <c r="D98" s="87" t="s">
        <v>659</v>
      </c>
      <c r="E98" s="83"/>
      <c r="F98" s="83" t="s">
        <v>660</v>
      </c>
      <c r="G98" s="92" t="str">
        <f t="shared" si="7"/>
        <v>ГР. ИВАЙЛОВГРАД 6970, УЛ. Г. ДИМИТРОВ №49</v>
      </c>
      <c r="H98" s="93" t="s">
        <v>661</v>
      </c>
      <c r="I98" s="98" t="s">
        <v>662</v>
      </c>
      <c r="J98" s="83">
        <v>6970</v>
      </c>
    </row>
    <row r="99" spans="1:10" ht="12.75">
      <c r="A99" s="88" t="s">
        <v>665</v>
      </c>
      <c r="B99" s="85" t="str">
        <f t="shared" si="9"/>
        <v>Хасково</v>
      </c>
      <c r="C99" s="115" t="s">
        <v>288</v>
      </c>
      <c r="D99" s="87" t="s">
        <v>663</v>
      </c>
      <c r="E99" s="83"/>
      <c r="F99" s="112" t="s">
        <v>664</v>
      </c>
      <c r="G99" s="92" t="str">
        <f t="shared" si="7"/>
        <v>ГР. ЛЮБИМЕЦ 6550, УЛ. РЕПУБЛИКАНСКА №2</v>
      </c>
      <c r="H99" s="88" t="s">
        <v>665</v>
      </c>
      <c r="I99" s="83" t="s">
        <v>666</v>
      </c>
      <c r="J99" s="83">
        <v>6550</v>
      </c>
    </row>
    <row r="100" spans="1:10" ht="12.75">
      <c r="A100" s="88" t="s">
        <v>669</v>
      </c>
      <c r="B100" s="85" t="str">
        <f t="shared" si="9"/>
        <v>Хасково</v>
      </c>
      <c r="C100" s="115" t="s">
        <v>289</v>
      </c>
      <c r="D100" s="87" t="s">
        <v>667</v>
      </c>
      <c r="E100" s="83"/>
      <c r="F100" s="83" t="s">
        <v>668</v>
      </c>
      <c r="G100" s="92" t="str">
        <f t="shared" si="7"/>
        <v>ГР. МАДЖАРОВО 6480, УЛ. ПЕТЪР АНГЕЛОВ №1</v>
      </c>
      <c r="H100" s="88" t="s">
        <v>669</v>
      </c>
      <c r="I100" s="98" t="s">
        <v>670</v>
      </c>
      <c r="J100" s="83">
        <v>6480</v>
      </c>
    </row>
    <row r="101" spans="1:10" ht="12.75">
      <c r="A101" s="88" t="s">
        <v>674</v>
      </c>
      <c r="B101" s="85" t="str">
        <f t="shared" si="9"/>
        <v>Хасково</v>
      </c>
      <c r="C101" s="115" t="s">
        <v>671</v>
      </c>
      <c r="D101" s="87" t="s">
        <v>672</v>
      </c>
      <c r="E101" s="83"/>
      <c r="F101" s="83" t="s">
        <v>673</v>
      </c>
      <c r="G101" s="92" t="str">
        <f t="shared" si="7"/>
        <v>С. МИНЕРАЛНИ БАНИ 6343, БУЛ. ВАСИЛ ЛЕВСКИ №3</v>
      </c>
      <c r="H101" s="88" t="s">
        <v>674</v>
      </c>
      <c r="I101" s="98" t="s">
        <v>675</v>
      </c>
      <c r="J101" s="83">
        <v>6343</v>
      </c>
    </row>
    <row r="102" spans="1:10" ht="12.75">
      <c r="A102" s="88" t="s">
        <v>678</v>
      </c>
      <c r="B102" s="85" t="str">
        <f t="shared" si="9"/>
        <v>Хасково</v>
      </c>
      <c r="C102" s="115" t="s">
        <v>290</v>
      </c>
      <c r="D102" s="87" t="s">
        <v>676</v>
      </c>
      <c r="E102" s="83"/>
      <c r="F102" s="83" t="s">
        <v>677</v>
      </c>
      <c r="G102" s="92" t="str">
        <f t="shared" si="7"/>
        <v>ГР. СВИЛЕНГРАД 6500, БУЛ. БЪЛГАРИЯ №32</v>
      </c>
      <c r="H102" s="88" t="s">
        <v>678</v>
      </c>
      <c r="I102" s="98" t="s">
        <v>679</v>
      </c>
      <c r="J102" s="83">
        <v>6500</v>
      </c>
    </row>
    <row r="103" spans="1:10" ht="12.75">
      <c r="A103" s="88" t="s">
        <v>682</v>
      </c>
      <c r="B103" s="85" t="str">
        <f t="shared" si="9"/>
        <v>Хасково</v>
      </c>
      <c r="C103" s="115" t="s">
        <v>291</v>
      </c>
      <c r="D103" s="87" t="s">
        <v>680</v>
      </c>
      <c r="E103" s="83"/>
      <c r="F103" s="83" t="s">
        <v>681</v>
      </c>
      <c r="G103" s="92" t="str">
        <f t="shared" si="7"/>
        <v>ГР. СИМЕОНОВГПАД 6490, ПЛ. ШЕЙНОВСКИ №3</v>
      </c>
      <c r="H103" s="88" t="s">
        <v>682</v>
      </c>
      <c r="I103" s="98" t="s">
        <v>683</v>
      </c>
      <c r="J103" s="83">
        <v>6490</v>
      </c>
    </row>
    <row r="104" spans="1:10" ht="24.75" customHeight="1">
      <c r="A104" s="88" t="s">
        <v>686</v>
      </c>
      <c r="B104" s="85" t="str">
        <f t="shared" si="9"/>
        <v>Хасково</v>
      </c>
      <c r="C104" s="119" t="s">
        <v>292</v>
      </c>
      <c r="D104" s="87" t="s">
        <v>684</v>
      </c>
      <c r="E104" s="83"/>
      <c r="F104" s="83" t="s">
        <v>685</v>
      </c>
      <c r="G104" s="92" t="str">
        <f t="shared" si="7"/>
        <v>С. СТАМБОЛОВО 6362</v>
      </c>
      <c r="H104" s="88" t="s">
        <v>686</v>
      </c>
      <c r="I104" s="98" t="s">
        <v>687</v>
      </c>
      <c r="J104" s="83">
        <v>6362</v>
      </c>
    </row>
    <row r="105" spans="1:10" ht="12.75">
      <c r="A105" s="93" t="s">
        <v>690</v>
      </c>
      <c r="B105" s="85" t="str">
        <f t="shared" si="9"/>
        <v>Хасково</v>
      </c>
      <c r="C105" s="119" t="s">
        <v>293</v>
      </c>
      <c r="D105" s="87" t="s">
        <v>688</v>
      </c>
      <c r="E105" s="83"/>
      <c r="F105" s="83" t="s">
        <v>689</v>
      </c>
      <c r="G105" s="92" t="str">
        <f t="shared" si="7"/>
        <v>ГР. ТОПОЛОВГРАД 6051, ПЛ. ОСВОБОЖДЕНИЕ №1</v>
      </c>
      <c r="H105" s="93" t="s">
        <v>690</v>
      </c>
      <c r="I105" s="98" t="s">
        <v>691</v>
      </c>
      <c r="J105" s="83">
        <v>6051</v>
      </c>
    </row>
    <row r="106" spans="1:10" ht="12.75">
      <c r="A106" s="88" t="s">
        <v>694</v>
      </c>
      <c r="B106" s="85" t="str">
        <f t="shared" si="9"/>
        <v>Хасково</v>
      </c>
      <c r="C106" s="120" t="s">
        <v>294</v>
      </c>
      <c r="D106" s="87" t="s">
        <v>692</v>
      </c>
      <c r="E106" s="83"/>
      <c r="F106" s="83" t="s">
        <v>693</v>
      </c>
      <c r="G106" s="92" t="str">
        <f t="shared" si="7"/>
        <v>ГР. ХАРМАНЛИ 6450, ПЛ. ВЪЗРАЖДАНЕ №1</v>
      </c>
      <c r="H106" s="88" t="s">
        <v>694</v>
      </c>
      <c r="I106" s="98" t="s">
        <v>695</v>
      </c>
      <c r="J106" s="83">
        <v>6450</v>
      </c>
    </row>
    <row r="107" spans="1:8" ht="24.75" customHeight="1">
      <c r="A107" s="81"/>
      <c r="B107" s="107"/>
      <c r="C107" s="287" t="s">
        <v>250</v>
      </c>
      <c r="D107" s="288"/>
      <c r="F107" s="108"/>
      <c r="G107" s="92">
        <f t="shared" si="7"/>
      </c>
      <c r="H107" s="81"/>
    </row>
    <row r="108" spans="1:10" ht="12.75">
      <c r="A108" s="88" t="s">
        <v>698</v>
      </c>
      <c r="B108" s="85" t="str">
        <f aca="true" t="shared" si="10" ref="B108:B117">C$107</f>
        <v>Смолян</v>
      </c>
      <c r="C108" s="115" t="s">
        <v>250</v>
      </c>
      <c r="D108" s="87" t="s">
        <v>696</v>
      </c>
      <c r="E108" s="83"/>
      <c r="F108" s="83" t="s">
        <v>697</v>
      </c>
      <c r="G108" s="92" t="str">
        <f t="shared" si="7"/>
        <v>ГР. СМОЛЯН 4700, БУЛ. БЪЛГАРИЯ №12</v>
      </c>
      <c r="H108" s="88" t="s">
        <v>698</v>
      </c>
      <c r="I108" s="98" t="s">
        <v>699</v>
      </c>
      <c r="J108" s="83">
        <v>4700</v>
      </c>
    </row>
    <row r="109" spans="1:10" ht="12.75">
      <c r="A109" s="88" t="s">
        <v>702</v>
      </c>
      <c r="B109" s="85" t="str">
        <f t="shared" si="10"/>
        <v>Смолян</v>
      </c>
      <c r="C109" s="115" t="s">
        <v>242</v>
      </c>
      <c r="D109" s="87" t="s">
        <v>700</v>
      </c>
      <c r="E109" s="83"/>
      <c r="F109" t="s">
        <v>701</v>
      </c>
      <c r="G109" s="92" t="str">
        <f t="shared" si="7"/>
        <v>С.БАНИТЕ 4940, УЛ.СТЕФАН СТАМБОЛОВ №6</v>
      </c>
      <c r="H109" s="88" t="s">
        <v>702</v>
      </c>
      <c r="I109" s="98" t="s">
        <v>703</v>
      </c>
      <c r="J109" s="83">
        <v>4940</v>
      </c>
    </row>
    <row r="110" spans="1:10" ht="16.5" customHeight="1">
      <c r="A110" s="88" t="s">
        <v>705</v>
      </c>
      <c r="B110" s="85" t="str">
        <f t="shared" si="10"/>
        <v>Смолян</v>
      </c>
      <c r="C110" s="115" t="s">
        <v>243</v>
      </c>
      <c r="D110" s="87" t="s">
        <v>704</v>
      </c>
      <c r="E110" s="83"/>
      <c r="F110" s="92" t="s">
        <v>1383</v>
      </c>
      <c r="G110" s="92" t="str">
        <f t="shared" si="7"/>
        <v>С. БОРИНО 4824</v>
      </c>
      <c r="H110" s="88" t="s">
        <v>705</v>
      </c>
      <c r="I110" s="98" t="s">
        <v>711</v>
      </c>
      <c r="J110" s="83">
        <v>4824</v>
      </c>
    </row>
    <row r="111" spans="1:10" ht="16.5" customHeight="1">
      <c r="A111" s="88" t="s">
        <v>713</v>
      </c>
      <c r="B111" s="85" t="str">
        <f t="shared" si="10"/>
        <v>Смолян</v>
      </c>
      <c r="C111" s="115" t="s">
        <v>244</v>
      </c>
      <c r="D111" s="87" t="s">
        <v>712</v>
      </c>
      <c r="E111" s="83"/>
      <c r="F111" s="92" t="s">
        <v>1382</v>
      </c>
      <c r="G111" s="92" t="str">
        <f t="shared" si="7"/>
        <v>ГР. ДЕВИН 4800, УЛ. ДРУЖБА № 1 </v>
      </c>
      <c r="H111" s="88" t="s">
        <v>713</v>
      </c>
      <c r="I111" s="98" t="s">
        <v>714</v>
      </c>
      <c r="J111" s="83">
        <v>4800</v>
      </c>
    </row>
    <row r="112" spans="1:10" ht="12.75">
      <c r="A112" s="88" t="s">
        <v>716</v>
      </c>
      <c r="B112" s="85" t="str">
        <f t="shared" si="10"/>
        <v>Смолян</v>
      </c>
      <c r="C112" s="115" t="s">
        <v>245</v>
      </c>
      <c r="D112" s="87" t="s">
        <v>715</v>
      </c>
      <c r="E112" s="83"/>
      <c r="F112" s="121" t="s">
        <v>1381</v>
      </c>
      <c r="G112" s="92" t="str">
        <f t="shared" si="7"/>
        <v>ГР. ДОСПАТ 4831 УЛ. ПЛОЩАД 1-ВИ МАЙ № 3</v>
      </c>
      <c r="H112" s="88" t="s">
        <v>716</v>
      </c>
      <c r="I112" s="98" t="s">
        <v>717</v>
      </c>
      <c r="J112" s="83">
        <v>4831</v>
      </c>
    </row>
    <row r="113" spans="1:10" ht="12.75">
      <c r="A113" s="88" t="s">
        <v>720</v>
      </c>
      <c r="B113" s="85" t="str">
        <f t="shared" si="10"/>
        <v>Смолян</v>
      </c>
      <c r="C113" s="115" t="s">
        <v>248</v>
      </c>
      <c r="D113" s="87" t="s">
        <v>718</v>
      </c>
      <c r="E113" s="83"/>
      <c r="F113" s="83" t="s">
        <v>719</v>
      </c>
      <c r="G113" s="92" t="str">
        <f t="shared" si="7"/>
        <v>ГР. НЕДЕЛИНО 4990 УЛ. Г.ДИМИТРОВ № 104</v>
      </c>
      <c r="H113" s="88" t="s">
        <v>720</v>
      </c>
      <c r="I113" s="98" t="s">
        <v>721</v>
      </c>
      <c r="J113" s="83">
        <v>4990</v>
      </c>
    </row>
    <row r="114" spans="1:10" ht="22.5" customHeight="1">
      <c r="A114" s="88" t="s">
        <v>723</v>
      </c>
      <c r="B114" s="85" t="str">
        <f t="shared" si="10"/>
        <v>Смолян</v>
      </c>
      <c r="C114" s="121" t="s">
        <v>246</v>
      </c>
      <c r="D114" s="87" t="s">
        <v>722</v>
      </c>
      <c r="E114" s="83"/>
      <c r="F114" s="92" t="s">
        <v>1379</v>
      </c>
      <c r="G114" s="92" t="str">
        <f>UPPER(F114)</f>
        <v>ГР. ЗЛАТОГРАД 4980 УЛ. СТЕФАН СТАМБОЛОВ № 1</v>
      </c>
      <c r="H114" s="88" t="s">
        <v>723</v>
      </c>
      <c r="I114" s="98" t="s">
        <v>724</v>
      </c>
      <c r="J114" s="83">
        <v>4980</v>
      </c>
    </row>
    <row r="115" spans="1:10" ht="16.5" customHeight="1">
      <c r="A115" s="88" t="s">
        <v>727</v>
      </c>
      <c r="B115" s="85" t="str">
        <f t="shared" si="10"/>
        <v>Смолян</v>
      </c>
      <c r="C115" s="115" t="s">
        <v>247</v>
      </c>
      <c r="D115" s="87" t="s">
        <v>725</v>
      </c>
      <c r="E115" s="83"/>
      <c r="F115" s="83" t="s">
        <v>726</v>
      </c>
      <c r="G115" s="92" t="str">
        <f>UPPER(F115)</f>
        <v>ГР. МАДАН 4900 УЛ. ОБЕДИНЕНИЕ № 14</v>
      </c>
      <c r="H115" s="88" t="s">
        <v>727</v>
      </c>
      <c r="I115" s="98" t="s">
        <v>728</v>
      </c>
      <c r="J115" s="83">
        <v>4900</v>
      </c>
    </row>
    <row r="116" spans="1:10" ht="18.75" customHeight="1">
      <c r="A116" s="88" t="s">
        <v>730</v>
      </c>
      <c r="B116" s="85" t="str">
        <f t="shared" si="10"/>
        <v>Смолян</v>
      </c>
      <c r="C116" s="121" t="s">
        <v>249</v>
      </c>
      <c r="D116" s="87" t="s">
        <v>729</v>
      </c>
      <c r="E116" s="83"/>
      <c r="F116" s="92" t="s">
        <v>1380</v>
      </c>
      <c r="G116" s="92" t="str">
        <f>UPPER(F116)</f>
        <v>ГР. РУДОЗЕМ 4960 БУЛ. БЪЛГАРИЯ № 15</v>
      </c>
      <c r="H116" s="88" t="s">
        <v>730</v>
      </c>
      <c r="I116" s="98" t="s">
        <v>731</v>
      </c>
      <c r="J116" s="83">
        <v>4960</v>
      </c>
    </row>
    <row r="117" spans="1:10" ht="25.5">
      <c r="A117" s="88" t="s">
        <v>735</v>
      </c>
      <c r="B117" s="85" t="str">
        <f t="shared" si="10"/>
        <v>Смолян</v>
      </c>
      <c r="C117" s="142" t="s">
        <v>732</v>
      </c>
      <c r="D117" s="87" t="s">
        <v>733</v>
      </c>
      <c r="E117" s="83"/>
      <c r="F117" s="83" t="s">
        <v>734</v>
      </c>
      <c r="G117" s="92" t="str">
        <f aca="true" t="shared" si="11" ref="G117:G129">UPPER(F117)</f>
        <v>ГР. ЧЕПЕЛАРЕ 4850 УЛ. БЕЛОМОРСКА № 44</v>
      </c>
      <c r="H117" s="88" t="s">
        <v>735</v>
      </c>
      <c r="I117" s="98" t="s">
        <v>736</v>
      </c>
      <c r="J117" s="83">
        <v>4850</v>
      </c>
    </row>
    <row r="118" spans="1:8" ht="22.5" customHeight="1">
      <c r="A118" s="81"/>
      <c r="B118" s="107"/>
      <c r="C118" s="287" t="s">
        <v>211</v>
      </c>
      <c r="D118" s="288"/>
      <c r="F118" s="108"/>
      <c r="G118" s="92">
        <f t="shared" si="11"/>
      </c>
      <c r="H118" s="81"/>
    </row>
    <row r="119" spans="1:10" ht="27.75" customHeight="1">
      <c r="A119" s="88" t="s">
        <v>739</v>
      </c>
      <c r="B119" s="85" t="s">
        <v>211</v>
      </c>
      <c r="C119" s="122" t="s">
        <v>737</v>
      </c>
      <c r="D119" s="87" t="s">
        <v>738</v>
      </c>
      <c r="E119" s="83"/>
      <c r="F119" s="98" t="s">
        <v>891</v>
      </c>
      <c r="G119" s="92" t="str">
        <f t="shared" si="11"/>
        <v>ГР. АСЕНОВГРАД 4230 ПЛ. АКАД. НИКОЛАЙ ХАЙТОВ № 9</v>
      </c>
      <c r="H119" s="88" t="s">
        <v>739</v>
      </c>
      <c r="I119" s="98" t="s">
        <v>740</v>
      </c>
      <c r="J119" s="83">
        <v>4230</v>
      </c>
    </row>
    <row r="120" spans="1:10" ht="12.75">
      <c r="A120" s="88" t="s">
        <v>742</v>
      </c>
      <c r="B120" s="85" t="s">
        <v>211</v>
      </c>
      <c r="C120" s="123" t="s">
        <v>203</v>
      </c>
      <c r="D120" s="87" t="s">
        <v>741</v>
      </c>
      <c r="E120" s="83"/>
      <c r="F120" s="92" t="s">
        <v>1384</v>
      </c>
      <c r="G120" s="92" t="str">
        <f t="shared" si="11"/>
        <v>ГР. БРЕЗОВО 4160 УЛ. ГЕОРГИ ДИМИТРОВ № 25</v>
      </c>
      <c r="H120" s="88" t="s">
        <v>742</v>
      </c>
      <c r="I120" s="98" t="s">
        <v>743</v>
      </c>
      <c r="J120" s="83">
        <v>4160</v>
      </c>
    </row>
    <row r="121" spans="1:10" ht="12.75">
      <c r="A121" s="88" t="s">
        <v>746</v>
      </c>
      <c r="B121" s="85" t="s">
        <v>211</v>
      </c>
      <c r="C121" s="120" t="s">
        <v>204</v>
      </c>
      <c r="D121" s="87" t="s">
        <v>744</v>
      </c>
      <c r="E121" s="83"/>
      <c r="F121" s="83" t="s">
        <v>745</v>
      </c>
      <c r="G121" s="92" t="str">
        <f t="shared" si="11"/>
        <v>С. КАЛОЯНОВО 4173</v>
      </c>
      <c r="H121" s="88" t="s">
        <v>746</v>
      </c>
      <c r="I121" s="98" t="s">
        <v>747</v>
      </c>
      <c r="J121" s="83">
        <v>4173</v>
      </c>
    </row>
    <row r="122" spans="1:10" ht="12.75">
      <c r="A122" s="88" t="s">
        <v>749</v>
      </c>
      <c r="B122" s="85" t="s">
        <v>211</v>
      </c>
      <c r="C122" s="123" t="s">
        <v>205</v>
      </c>
      <c r="D122" s="87" t="s">
        <v>748</v>
      </c>
      <c r="E122" s="83"/>
      <c r="F122" s="92" t="s">
        <v>1385</v>
      </c>
      <c r="G122" s="92" t="str">
        <f t="shared" si="11"/>
        <v>ГР. КАРЛОВО 4300 УЛ. ПЕТКО СЪБЕВ № 1</v>
      </c>
      <c r="H122" s="88" t="s">
        <v>749</v>
      </c>
      <c r="I122" s="98" t="s">
        <v>750</v>
      </c>
      <c r="J122" s="83">
        <v>4300</v>
      </c>
    </row>
    <row r="123" spans="1:10" ht="12.75">
      <c r="A123" s="93" t="s">
        <v>752</v>
      </c>
      <c r="B123" s="85" t="s">
        <v>211</v>
      </c>
      <c r="C123" s="120" t="s">
        <v>208</v>
      </c>
      <c r="D123" s="87" t="s">
        <v>751</v>
      </c>
      <c r="E123" s="83"/>
      <c r="F123" s="92" t="s">
        <v>1386</v>
      </c>
      <c r="G123" s="92" t="str">
        <f t="shared" si="11"/>
        <v>ГР. ЛЪКИ 4241 УЛ. ВЪЗРАЖДАНЕ № 18</v>
      </c>
      <c r="H123" s="93" t="s">
        <v>752</v>
      </c>
      <c r="I123" s="98" t="s">
        <v>753</v>
      </c>
      <c r="J123" s="83">
        <v>4241</v>
      </c>
    </row>
    <row r="124" spans="1:10" ht="12.75">
      <c r="A124" s="88" t="s">
        <v>755</v>
      </c>
      <c r="B124" s="85" t="s">
        <v>211</v>
      </c>
      <c r="C124" s="120" t="s">
        <v>209</v>
      </c>
      <c r="D124" s="87" t="s">
        <v>754</v>
      </c>
      <c r="E124" s="83"/>
      <c r="F124" s="92" t="s">
        <v>1387</v>
      </c>
      <c r="G124" s="92" t="str">
        <f t="shared" si="11"/>
        <v>ГР. ПЛОВДИВ 4003 Ж.К. КАРШИЯКА БУЛ. МАРИЦА № 57А</v>
      </c>
      <c r="H124" s="88" t="s">
        <v>755</v>
      </c>
      <c r="I124" s="83" t="s">
        <v>756</v>
      </c>
      <c r="J124" s="83">
        <v>4003</v>
      </c>
    </row>
    <row r="125" spans="1:10" ht="12.75">
      <c r="A125" s="88" t="s">
        <v>758</v>
      </c>
      <c r="B125" s="85" t="s">
        <v>211</v>
      </c>
      <c r="C125" s="120" t="s">
        <v>211</v>
      </c>
      <c r="D125" s="87" t="s">
        <v>757</v>
      </c>
      <c r="E125" s="83"/>
      <c r="F125" s="92" t="s">
        <v>1388</v>
      </c>
      <c r="G125" s="92" t="str">
        <f t="shared" si="11"/>
        <v>ГР. ПЛОВДИВ, 4000,ПЛ. СТЕФАН СТАМБОЛОВ № 1</v>
      </c>
      <c r="H125" s="88" t="s">
        <v>758</v>
      </c>
      <c r="I125" s="104" t="s">
        <v>759</v>
      </c>
      <c r="J125" s="83">
        <v>4000</v>
      </c>
    </row>
    <row r="126" spans="1:10" ht="25.5">
      <c r="A126" s="88" t="s">
        <v>762</v>
      </c>
      <c r="B126" s="85" t="s">
        <v>211</v>
      </c>
      <c r="C126" s="120" t="s">
        <v>212</v>
      </c>
      <c r="D126" s="87" t="s">
        <v>760</v>
      </c>
      <c r="E126" s="124"/>
      <c r="F126" s="83" t="s">
        <v>761</v>
      </c>
      <c r="G126" s="92" t="str">
        <f t="shared" si="11"/>
        <v>ГР. ПЪРВОМАЙ 4270 УЛ. БРАТЯ МИЛАДИНОВИ № 50</v>
      </c>
      <c r="H126" s="88" t="s">
        <v>762</v>
      </c>
      <c r="I126" s="98" t="s">
        <v>763</v>
      </c>
      <c r="J126" s="83">
        <v>4270</v>
      </c>
    </row>
    <row r="127" spans="1:10" ht="12.75">
      <c r="A127" s="88" t="s">
        <v>765</v>
      </c>
      <c r="B127" s="85" t="s">
        <v>211</v>
      </c>
      <c r="C127" s="120" t="s">
        <v>213</v>
      </c>
      <c r="D127" s="87" t="s">
        <v>764</v>
      </c>
      <c r="E127" s="124"/>
      <c r="F127" s="92" t="s">
        <v>1389</v>
      </c>
      <c r="G127" s="92" t="str">
        <f t="shared" si="11"/>
        <v>ГР. РАКОВСКИ 4150 ПЛ. БЪЛГАРИЯ № 1</v>
      </c>
      <c r="H127" s="88" t="s">
        <v>765</v>
      </c>
      <c r="I127" s="98" t="s">
        <v>766</v>
      </c>
      <c r="J127" s="83">
        <v>4150</v>
      </c>
    </row>
    <row r="128" spans="1:10" ht="12.75">
      <c r="A128" s="88" t="s">
        <v>768</v>
      </c>
      <c r="B128" s="85" t="s">
        <v>211</v>
      </c>
      <c r="C128" s="120" t="s">
        <v>214</v>
      </c>
      <c r="D128" s="87" t="s">
        <v>767</v>
      </c>
      <c r="E128" s="83"/>
      <c r="F128" s="92" t="s">
        <v>1390</v>
      </c>
      <c r="G128" s="92" t="str">
        <f t="shared" si="11"/>
        <v>ГР. ПЛОВДИВ 4000 УЛ. СОФРОНИЙ ВРАЧАНСКИ № 1А</v>
      </c>
      <c r="H128" s="88" t="s">
        <v>768</v>
      </c>
      <c r="I128" s="83" t="s">
        <v>769</v>
      </c>
      <c r="J128" s="83">
        <v>4000</v>
      </c>
    </row>
    <row r="129" spans="1:10" ht="19.5" customHeight="1">
      <c r="A129" s="88" t="s">
        <v>771</v>
      </c>
      <c r="B129" s="85" t="s">
        <v>211</v>
      </c>
      <c r="C129" s="120" t="s">
        <v>215</v>
      </c>
      <c r="D129" s="125" t="s">
        <v>770</v>
      </c>
      <c r="E129" s="83"/>
      <c r="F129" s="92" t="s">
        <v>1391</v>
      </c>
      <c r="G129" s="92" t="str">
        <f t="shared" si="11"/>
        <v>ГР. САДОВО 4122 УЛ. ИВАН ВАЗОВ № 2</v>
      </c>
      <c r="H129" s="88" t="s">
        <v>771</v>
      </c>
      <c r="I129" s="98" t="s">
        <v>772</v>
      </c>
      <c r="J129" s="83">
        <v>4122</v>
      </c>
    </row>
    <row r="130" spans="1:10" ht="12.75">
      <c r="A130" s="88" t="s">
        <v>774</v>
      </c>
      <c r="B130" s="85" t="s">
        <v>211</v>
      </c>
      <c r="C130" s="120" t="s">
        <v>218</v>
      </c>
      <c r="D130" s="87" t="s">
        <v>773</v>
      </c>
      <c r="E130" s="83"/>
      <c r="F130" s="91" t="s">
        <v>892</v>
      </c>
      <c r="G130" s="92" t="str">
        <f aca="true" t="shared" si="12" ref="G130:G193">UPPER(F130)</f>
        <v>ГР. СЪЕДИНЕНИЕ 4190 БУЛ. ШЕСТИ СЕПТЕМВРИ № 13</v>
      </c>
      <c r="H130" s="88" t="s">
        <v>774</v>
      </c>
      <c r="I130" s="98" t="s">
        <v>775</v>
      </c>
      <c r="J130" s="83">
        <v>4190</v>
      </c>
    </row>
    <row r="131" spans="1:10" ht="12.75">
      <c r="A131" s="88" t="s">
        <v>777</v>
      </c>
      <c r="B131" s="85" t="s">
        <v>211</v>
      </c>
      <c r="C131" s="120" t="s">
        <v>219</v>
      </c>
      <c r="D131" s="87" t="s">
        <v>776</v>
      </c>
      <c r="E131" s="83"/>
      <c r="F131" s="91" t="s">
        <v>893</v>
      </c>
      <c r="G131" s="92" t="str">
        <f t="shared" si="12"/>
        <v>ГР. ХИСАРЯ 4180 УЛ. ГЕНЕРАЛ ГУРКО № 14</v>
      </c>
      <c r="H131" s="88" t="s">
        <v>777</v>
      </c>
      <c r="I131" s="98" t="s">
        <v>778</v>
      </c>
      <c r="J131" s="83">
        <v>4180</v>
      </c>
    </row>
    <row r="132" spans="1:10" ht="12.75">
      <c r="A132" s="93">
        <v>115244456</v>
      </c>
      <c r="B132" s="85" t="s">
        <v>211</v>
      </c>
      <c r="C132" s="120" t="s">
        <v>206</v>
      </c>
      <c r="D132" s="87" t="s">
        <v>779</v>
      </c>
      <c r="E132" s="83"/>
      <c r="F132" s="91" t="s">
        <v>894</v>
      </c>
      <c r="G132" s="92" t="str">
        <f t="shared" si="12"/>
        <v>ГР. КРИЧИМ 4220 ПЛ. ОБЕДИНЕНИЕ № 3</v>
      </c>
      <c r="H132" s="93">
        <v>115244456</v>
      </c>
      <c r="I132" s="98" t="s">
        <v>780</v>
      </c>
      <c r="J132" s="83">
        <v>4220</v>
      </c>
    </row>
    <row r="133" spans="1:10" ht="25.5">
      <c r="A133" s="93">
        <v>115246756</v>
      </c>
      <c r="B133" s="85" t="s">
        <v>211</v>
      </c>
      <c r="C133" s="120" t="s">
        <v>210</v>
      </c>
      <c r="D133" s="87" t="s">
        <v>781</v>
      </c>
      <c r="E133" s="83"/>
      <c r="F133" s="91" t="s">
        <v>895</v>
      </c>
      <c r="G133" s="92" t="str">
        <f t="shared" si="12"/>
        <v>ГР. ПЕРУЩИЦА 4225 УЛ. ОТЕЦ ПАИСИЙ № 2</v>
      </c>
      <c r="H133" s="93">
        <v>115246756</v>
      </c>
      <c r="I133" s="98" t="s">
        <v>782</v>
      </c>
      <c r="J133" s="83">
        <v>4225</v>
      </c>
    </row>
    <row r="134" spans="1:10" ht="12.75">
      <c r="A134" s="88">
        <v>115245280</v>
      </c>
      <c r="B134" s="85" t="s">
        <v>211</v>
      </c>
      <c r="C134" s="120" t="s">
        <v>217</v>
      </c>
      <c r="D134" s="87" t="s">
        <v>783</v>
      </c>
      <c r="E134" s="84"/>
      <c r="F134" s="91" t="s">
        <v>896</v>
      </c>
      <c r="G134" s="92" t="str">
        <f t="shared" si="12"/>
        <v>ГР. СТАМБОЛИЙСКИ 4210 УЛ. Г.С.РАКОВСКИ № 29</v>
      </c>
      <c r="H134" s="88">
        <v>115245280</v>
      </c>
      <c r="I134" s="98" t="s">
        <v>784</v>
      </c>
      <c r="J134" s="83">
        <v>4210</v>
      </c>
    </row>
    <row r="135" spans="1:10" ht="12.75">
      <c r="A135" s="88">
        <v>115631816</v>
      </c>
      <c r="B135" s="85" t="s">
        <v>211</v>
      </c>
      <c r="C135" s="120" t="s">
        <v>207</v>
      </c>
      <c r="D135" s="87" t="s">
        <v>785</v>
      </c>
      <c r="E135" s="83"/>
      <c r="F135" s="91" t="s">
        <v>897</v>
      </c>
      <c r="G135" s="92" t="str">
        <f t="shared" si="12"/>
        <v>С. КУКЛЕН 4101</v>
      </c>
      <c r="H135" s="88">
        <v>115631816</v>
      </c>
      <c r="I135" s="98" t="s">
        <v>786</v>
      </c>
      <c r="J135" s="83">
        <v>4101</v>
      </c>
    </row>
    <row r="136" spans="1:10" ht="12.75">
      <c r="A136" s="88">
        <v>115816423</v>
      </c>
      <c r="B136" s="85" t="s">
        <v>211</v>
      </c>
      <c r="C136" s="120" t="s">
        <v>216</v>
      </c>
      <c r="D136" s="87" t="s">
        <v>787</v>
      </c>
      <c r="E136" s="83"/>
      <c r="F136" s="83" t="s">
        <v>788</v>
      </c>
      <c r="G136" s="92" t="str">
        <f t="shared" si="12"/>
        <v>ГР. СОПОТ 4330 БУЛ. ИВАН ВАЗОВ № 34</v>
      </c>
      <c r="H136" s="88">
        <v>115816423</v>
      </c>
      <c r="I136" s="98" t="s">
        <v>789</v>
      </c>
      <c r="J136" s="83">
        <v>4330</v>
      </c>
    </row>
    <row r="137" spans="1:8" ht="30" customHeight="1">
      <c r="A137" s="81"/>
      <c r="B137" s="107"/>
      <c r="C137" s="287" t="s">
        <v>106</v>
      </c>
      <c r="D137" s="288"/>
      <c r="F137" s="108"/>
      <c r="G137" s="92">
        <f>UPPER(F137)</f>
      </c>
      <c r="H137" s="81"/>
    </row>
    <row r="138" spans="1:10" ht="12.75">
      <c r="A138" s="88" t="s">
        <v>792</v>
      </c>
      <c r="B138" s="85" t="s">
        <v>106</v>
      </c>
      <c r="C138" s="86" t="s">
        <v>106</v>
      </c>
      <c r="D138" s="87" t="s">
        <v>790</v>
      </c>
      <c r="E138" s="83"/>
      <c r="F138" s="92" t="s">
        <v>791</v>
      </c>
      <c r="G138" s="92" t="str">
        <f t="shared" si="12"/>
        <v>ГР. ВЕЛИКО ТЪРНОВО 5000, ПЛ. МАЙКА БЪЛГАРИЯ № 2
</v>
      </c>
      <c r="H138" s="88" t="s">
        <v>792</v>
      </c>
      <c r="I138" s="104" t="s">
        <v>793</v>
      </c>
      <c r="J138" s="83">
        <v>5000</v>
      </c>
    </row>
    <row r="139" spans="1:10" ht="15" customHeight="1">
      <c r="A139" s="88" t="s">
        <v>796</v>
      </c>
      <c r="B139" s="85" t="s">
        <v>106</v>
      </c>
      <c r="C139" s="86" t="s">
        <v>107</v>
      </c>
      <c r="D139" s="87" t="s">
        <v>794</v>
      </c>
      <c r="E139" s="83"/>
      <c r="F139" s="92" t="s">
        <v>795</v>
      </c>
      <c r="G139" s="92" t="str">
        <f t="shared" si="12"/>
        <v>ГР. ГОРНА ОРЯХОВИЦА 5100, ПЛ. ГЕОРГИ ИЗМИРЛИЕВ № 5
</v>
      </c>
      <c r="H139" s="88" t="s">
        <v>796</v>
      </c>
      <c r="I139" s="98" t="s">
        <v>797</v>
      </c>
      <c r="J139" s="83">
        <v>5100</v>
      </c>
    </row>
    <row r="140" spans="1:10" ht="12.75">
      <c r="A140" s="88" t="s">
        <v>800</v>
      </c>
      <c r="B140" s="85" t="s">
        <v>106</v>
      </c>
      <c r="C140" s="86" t="s">
        <v>108</v>
      </c>
      <c r="D140" s="87" t="s">
        <v>798</v>
      </c>
      <c r="E140" s="83"/>
      <c r="F140" s="92" t="s">
        <v>799</v>
      </c>
      <c r="G140" s="92" t="str">
        <f t="shared" si="12"/>
        <v>ГР. ЕЛЕНА 5070, УЛ. ИЛАРИОН МАКАРИОПОЛСКИ № 24
</v>
      </c>
      <c r="H140" s="88" t="s">
        <v>800</v>
      </c>
      <c r="I140" s="98" t="s">
        <v>801</v>
      </c>
      <c r="J140" s="83">
        <v>5070</v>
      </c>
    </row>
    <row r="141" spans="1:10" ht="25.5">
      <c r="A141" s="88" t="s">
        <v>804</v>
      </c>
      <c r="B141" s="85" t="s">
        <v>106</v>
      </c>
      <c r="C141" s="86" t="s">
        <v>109</v>
      </c>
      <c r="D141" s="87" t="s">
        <v>802</v>
      </c>
      <c r="E141" s="83"/>
      <c r="F141" s="84" t="s">
        <v>803</v>
      </c>
      <c r="G141" s="92" t="str">
        <f t="shared" si="12"/>
        <v>ГР. ЗЛАТАРИЦА 5090, УЛ. СТЕФАН ПОПСТОЯНОВ № 22
</v>
      </c>
      <c r="H141" s="88" t="s">
        <v>804</v>
      </c>
      <c r="I141" s="98" t="s">
        <v>805</v>
      </c>
      <c r="J141" s="83">
        <v>5090</v>
      </c>
    </row>
    <row r="142" spans="1:10" ht="27.75" customHeight="1">
      <c r="A142" s="88" t="s">
        <v>808</v>
      </c>
      <c r="B142" s="85" t="s">
        <v>106</v>
      </c>
      <c r="C142" s="86" t="s">
        <v>110</v>
      </c>
      <c r="D142" s="87" t="s">
        <v>806</v>
      </c>
      <c r="E142" s="83"/>
      <c r="F142" s="84" t="s">
        <v>807</v>
      </c>
      <c r="G142" s="92" t="str">
        <f t="shared" si="12"/>
        <v>ГР. ЛЯСКОВЕЦ 5140, ПЛ. ВЪЗРАЖДАНЕ № 1
</v>
      </c>
      <c r="H142" s="88" t="s">
        <v>808</v>
      </c>
      <c r="I142" s="98" t="s">
        <v>809</v>
      </c>
      <c r="J142" s="83">
        <v>5140</v>
      </c>
    </row>
    <row r="143" spans="1:10" ht="28.5" customHeight="1">
      <c r="A143" s="88" t="s">
        <v>812</v>
      </c>
      <c r="B143" s="85" t="s">
        <v>106</v>
      </c>
      <c r="C143" s="86" t="s">
        <v>111</v>
      </c>
      <c r="D143" s="87" t="s">
        <v>810</v>
      </c>
      <c r="E143" s="83"/>
      <c r="F143" s="84" t="s">
        <v>811</v>
      </c>
      <c r="G143" s="92" t="str">
        <f t="shared" si="12"/>
        <v>ГР. ПАВЛИКЕНИ 5200, БУЛ. РУСКИ № 4
</v>
      </c>
      <c r="H143" s="88" t="s">
        <v>812</v>
      </c>
      <c r="I143" s="98" t="s">
        <v>813</v>
      </c>
      <c r="J143" s="83">
        <v>5200</v>
      </c>
    </row>
    <row r="144" spans="1:10" ht="25.5">
      <c r="A144" s="88" t="s">
        <v>816</v>
      </c>
      <c r="B144" s="85" t="s">
        <v>106</v>
      </c>
      <c r="C144" s="86" t="s">
        <v>112</v>
      </c>
      <c r="D144" s="87" t="s">
        <v>814</v>
      </c>
      <c r="E144" s="83"/>
      <c r="F144" s="84" t="s">
        <v>815</v>
      </c>
      <c r="G144" s="92" t="str">
        <f t="shared" si="12"/>
        <v>ГР. ПОЛСКИ ТРЪМБЕШ 5180, УЛ. ЧЕРНО МОРЕ № 4
</v>
      </c>
      <c r="H144" s="88" t="s">
        <v>816</v>
      </c>
      <c r="I144" s="98" t="s">
        <v>817</v>
      </c>
      <c r="J144" s="83">
        <v>5180</v>
      </c>
    </row>
    <row r="145" spans="1:10" ht="12.75">
      <c r="A145" s="88" t="s">
        <v>820</v>
      </c>
      <c r="B145" s="85" t="s">
        <v>106</v>
      </c>
      <c r="C145" s="86" t="s">
        <v>113</v>
      </c>
      <c r="D145" s="87" t="s">
        <v>818</v>
      </c>
      <c r="E145" s="83"/>
      <c r="F145" s="92" t="s">
        <v>819</v>
      </c>
      <c r="G145" s="92" t="str">
        <f t="shared" si="12"/>
        <v>ГР. СВИЩОВ 5250, УЛ. ЦАНКО ЦЕРКОВСКИ № 2
</v>
      </c>
      <c r="H145" s="88" t="s">
        <v>820</v>
      </c>
      <c r="I145" s="98" t="s">
        <v>821</v>
      </c>
      <c r="J145" s="83">
        <v>5250</v>
      </c>
    </row>
    <row r="146" spans="1:10" ht="12.75">
      <c r="A146" s="88" t="s">
        <v>824</v>
      </c>
      <c r="B146" s="85" t="s">
        <v>106</v>
      </c>
      <c r="C146" s="86" t="s">
        <v>114</v>
      </c>
      <c r="D146" s="87" t="s">
        <v>822</v>
      </c>
      <c r="E146" s="83"/>
      <c r="F146" s="92" t="s">
        <v>823</v>
      </c>
      <c r="G146" s="92" t="str">
        <f t="shared" si="12"/>
        <v>ГР. СТРАЖИЦА 5150, УЛ. ДОНЧО УЗУНОВ № 5
</v>
      </c>
      <c r="H146" s="88" t="s">
        <v>824</v>
      </c>
      <c r="I146" s="98" t="s">
        <v>825</v>
      </c>
      <c r="J146" s="83">
        <v>5150</v>
      </c>
    </row>
    <row r="147" spans="1:10" ht="12.75">
      <c r="A147" s="88" t="s">
        <v>828</v>
      </c>
      <c r="B147" s="85" t="s">
        <v>106</v>
      </c>
      <c r="C147" s="86" t="s">
        <v>115</v>
      </c>
      <c r="D147" s="87" t="s">
        <v>826</v>
      </c>
      <c r="E147" s="83"/>
      <c r="F147" s="92" t="s">
        <v>827</v>
      </c>
      <c r="G147" s="92" t="str">
        <f t="shared" si="12"/>
        <v>ГР. СУХИНДОЛ 5240, УЛ. РОСИЦА № 106
</v>
      </c>
      <c r="H147" s="88" t="s">
        <v>828</v>
      </c>
      <c r="I147" s="98" t="s">
        <v>829</v>
      </c>
      <c r="J147" s="83">
        <v>5240</v>
      </c>
    </row>
    <row r="148" spans="1:8" ht="19.5" customHeight="1">
      <c r="A148" s="81"/>
      <c r="B148" s="107"/>
      <c r="C148" s="287" t="s">
        <v>201</v>
      </c>
      <c r="D148" s="288"/>
      <c r="F148" s="108"/>
      <c r="G148" s="92">
        <f t="shared" si="12"/>
      </c>
      <c r="H148" s="81"/>
    </row>
    <row r="149" spans="1:10" ht="12.75">
      <c r="A149" s="88" t="s">
        <v>832</v>
      </c>
      <c r="B149" s="86" t="s">
        <v>201</v>
      </c>
      <c r="C149" s="86" t="s">
        <v>201</v>
      </c>
      <c r="D149" s="87" t="s">
        <v>830</v>
      </c>
      <c r="E149" s="83"/>
      <c r="F149" s="92" t="s">
        <v>831</v>
      </c>
      <c r="G149" s="92" t="str">
        <f t="shared" si="12"/>
        <v>ГР. ПЛЕВЕН 5800, ПЛ. ВЪЗРАЖДАНЕ № 2
</v>
      </c>
      <c r="H149" s="88" t="s">
        <v>832</v>
      </c>
      <c r="I149" s="98" t="s">
        <v>833</v>
      </c>
      <c r="J149" s="83">
        <v>5800</v>
      </c>
    </row>
    <row r="150" spans="1:10" ht="25.5">
      <c r="A150" s="88" t="s">
        <v>836</v>
      </c>
      <c r="B150" s="86" t="s">
        <v>201</v>
      </c>
      <c r="C150" s="86" t="s">
        <v>193</v>
      </c>
      <c r="D150" s="87" t="s">
        <v>834</v>
      </c>
      <c r="E150" s="83"/>
      <c r="F150" s="92" t="s">
        <v>835</v>
      </c>
      <c r="G150" s="92" t="str">
        <f t="shared" si="12"/>
        <v>ГР. БЕЛЕНЕ 5930, УЛ.БЪЛГАРИЯ № 35
</v>
      </c>
      <c r="H150" s="88" t="s">
        <v>836</v>
      </c>
      <c r="I150" s="98" t="s">
        <v>837</v>
      </c>
      <c r="J150" s="83">
        <v>5930</v>
      </c>
    </row>
    <row r="151" spans="1:10" ht="12.75">
      <c r="A151" s="88" t="s">
        <v>840</v>
      </c>
      <c r="B151" s="86" t="s">
        <v>201</v>
      </c>
      <c r="C151" s="86" t="s">
        <v>194</v>
      </c>
      <c r="D151" s="87" t="s">
        <v>838</v>
      </c>
      <c r="E151" s="83"/>
      <c r="F151" s="92" t="s">
        <v>839</v>
      </c>
      <c r="G151" s="92" t="str">
        <f t="shared" si="12"/>
        <v>ГР. ГУЛЯНЦИ 5960, УЛ.ВАСИЛ ЛЕВСКИ № 32
</v>
      </c>
      <c r="H151" s="88" t="s">
        <v>840</v>
      </c>
      <c r="I151" s="98" t="s">
        <v>841</v>
      </c>
      <c r="J151" s="83">
        <v>5960</v>
      </c>
    </row>
    <row r="152" spans="1:10" ht="12.75">
      <c r="A152" s="88" t="s">
        <v>844</v>
      </c>
      <c r="B152" s="86" t="s">
        <v>201</v>
      </c>
      <c r="C152" s="86" t="s">
        <v>195</v>
      </c>
      <c r="D152" s="87" t="s">
        <v>842</v>
      </c>
      <c r="E152" s="83"/>
      <c r="F152" s="83" t="s">
        <v>843</v>
      </c>
      <c r="G152" s="92" t="str">
        <f t="shared" si="12"/>
        <v>ГР. ДОЛНИ ДЪБНИК 5870, УЛ.ХРИСТО ЯНЧЕВ № 59</v>
      </c>
      <c r="H152" s="88" t="s">
        <v>844</v>
      </c>
      <c r="I152" s="98" t="s">
        <v>845</v>
      </c>
      <c r="J152" s="83">
        <v>5870</v>
      </c>
    </row>
    <row r="153" spans="1:10" ht="12.75">
      <c r="A153" s="88" t="s">
        <v>848</v>
      </c>
      <c r="B153" s="86" t="s">
        <v>201</v>
      </c>
      <c r="C153" s="86" t="s">
        <v>196</v>
      </c>
      <c r="D153" s="87" t="s">
        <v>846</v>
      </c>
      <c r="E153" s="83"/>
      <c r="F153" s="83" t="s">
        <v>847</v>
      </c>
      <c r="G153" s="92" t="str">
        <f t="shared" si="12"/>
        <v>ГР. ДОЛНА МИТРОПОЛИЯ 5855, УЛ.КИРИЛ И МЕТОДИЙ № 39</v>
      </c>
      <c r="H153" s="88" t="s">
        <v>848</v>
      </c>
      <c r="I153" s="104" t="s">
        <v>849</v>
      </c>
      <c r="J153" s="83">
        <v>5855</v>
      </c>
    </row>
    <row r="154" spans="1:10" ht="12.75">
      <c r="A154" s="88" t="s">
        <v>852</v>
      </c>
      <c r="B154" s="86" t="s">
        <v>201</v>
      </c>
      <c r="C154" s="90" t="s">
        <v>197</v>
      </c>
      <c r="D154" s="87" t="s">
        <v>850</v>
      </c>
      <c r="E154" s="83"/>
      <c r="F154" s="83" t="s">
        <v>851</v>
      </c>
      <c r="G154" s="92" t="str">
        <f t="shared" si="12"/>
        <v>ГР. ИСКЪР 5868, УЛ.ГЕОРГИ ДИМИТРОВ № 38</v>
      </c>
      <c r="H154" s="88" t="s">
        <v>852</v>
      </c>
      <c r="I154" s="98" t="s">
        <v>853</v>
      </c>
      <c r="J154" s="83">
        <v>5868</v>
      </c>
    </row>
    <row r="155" spans="1:10" ht="25.5">
      <c r="A155" s="88" t="s">
        <v>856</v>
      </c>
      <c r="B155" s="86" t="s">
        <v>201</v>
      </c>
      <c r="C155" s="86" t="s">
        <v>199</v>
      </c>
      <c r="D155" s="87" t="s">
        <v>854</v>
      </c>
      <c r="E155" s="83"/>
      <c r="F155" s="83" t="s">
        <v>855</v>
      </c>
      <c r="G155" s="92" t="str">
        <f t="shared" si="12"/>
        <v>ГР. ЛЕВСКИ 5900, БУЛ.БЪЛГАРИЯ № 58</v>
      </c>
      <c r="H155" s="88" t="s">
        <v>856</v>
      </c>
      <c r="I155" s="104" t="s">
        <v>857</v>
      </c>
      <c r="J155" s="83">
        <v>5900</v>
      </c>
    </row>
    <row r="156" spans="1:10" ht="12.75">
      <c r="A156" s="88" t="s">
        <v>860</v>
      </c>
      <c r="B156" s="86" t="s">
        <v>201</v>
      </c>
      <c r="C156" s="86" t="s">
        <v>200</v>
      </c>
      <c r="D156" s="87" t="s">
        <v>858</v>
      </c>
      <c r="E156" s="83"/>
      <c r="F156" s="83" t="s">
        <v>859</v>
      </c>
      <c r="G156" s="92" t="str">
        <f t="shared" si="12"/>
        <v>ГР. НИКОПОЛ 5940, УЛ.АЛЕКСАНДЪР СТАМБОЛИЙСКИ № 5</v>
      </c>
      <c r="H156" s="88" t="s">
        <v>860</v>
      </c>
      <c r="I156" s="98" t="s">
        <v>861</v>
      </c>
      <c r="J156" s="83">
        <v>5940</v>
      </c>
    </row>
    <row r="157" spans="1:10" ht="25.5">
      <c r="A157" s="93" t="s">
        <v>864</v>
      </c>
      <c r="B157" s="86" t="s">
        <v>201</v>
      </c>
      <c r="C157" s="86" t="s">
        <v>198</v>
      </c>
      <c r="D157" s="87" t="s">
        <v>862</v>
      </c>
      <c r="E157" s="83"/>
      <c r="F157" s="83" t="s">
        <v>863</v>
      </c>
      <c r="G157" s="92" t="str">
        <f t="shared" si="12"/>
        <v>ГР. КНЕЖА 5835, УЛ.МАРИН БОЕВ № 69</v>
      </c>
      <c r="H157" s="93" t="s">
        <v>864</v>
      </c>
      <c r="I157" s="98" t="s">
        <v>865</v>
      </c>
      <c r="J157" s="83">
        <v>5835</v>
      </c>
    </row>
    <row r="158" spans="1:10" ht="12.75">
      <c r="A158" s="88" t="s">
        <v>868</v>
      </c>
      <c r="B158" s="86" t="s">
        <v>201</v>
      </c>
      <c r="C158" s="86" t="s">
        <v>202</v>
      </c>
      <c r="D158" s="87" t="s">
        <v>866</v>
      </c>
      <c r="E158" s="83"/>
      <c r="F158" s="83" t="s">
        <v>867</v>
      </c>
      <c r="G158" s="92" t="str">
        <f t="shared" si="12"/>
        <v>ГР. ПОРДИМ 5898, УЛ. ИВАН БОЖИНОВ № 1</v>
      </c>
      <c r="H158" s="88" t="s">
        <v>868</v>
      </c>
      <c r="I158" s="98" t="s">
        <v>869</v>
      </c>
      <c r="J158" s="83">
        <v>5898</v>
      </c>
    </row>
    <row r="159" spans="1:10" ht="12.75">
      <c r="A159" s="88" t="s">
        <v>873</v>
      </c>
      <c r="B159" s="86" t="s">
        <v>201</v>
      </c>
      <c r="C159" s="86" t="s">
        <v>870</v>
      </c>
      <c r="D159" s="87" t="s">
        <v>871</v>
      </c>
      <c r="E159" s="83"/>
      <c r="F159" s="83" t="s">
        <v>872</v>
      </c>
      <c r="G159" s="92" t="str">
        <f t="shared" si="12"/>
        <v>ГР. ЧЕРВЕН БРЯГ 5980, УЛ. АНТИМ ПЪРВИ №1</v>
      </c>
      <c r="H159" s="88" t="s">
        <v>873</v>
      </c>
      <c r="I159" s="104" t="s">
        <v>874</v>
      </c>
      <c r="J159" s="83">
        <v>5980</v>
      </c>
    </row>
    <row r="160" spans="1:8" ht="24" customHeight="1">
      <c r="A160" s="81"/>
      <c r="B160" s="107"/>
      <c r="C160" s="287" t="s">
        <v>161</v>
      </c>
      <c r="D160" s="288"/>
      <c r="F160" s="108"/>
      <c r="G160" s="92">
        <f t="shared" si="12"/>
      </c>
      <c r="H160" s="81"/>
    </row>
    <row r="161" spans="1:10" ht="25.5">
      <c r="A161" s="88" t="s">
        <v>878</v>
      </c>
      <c r="B161" s="86" t="s">
        <v>161</v>
      </c>
      <c r="C161" s="86" t="s">
        <v>875</v>
      </c>
      <c r="D161" s="87" t="s">
        <v>876</v>
      </c>
      <c r="E161" s="83"/>
      <c r="F161" s="83" t="s">
        <v>877</v>
      </c>
      <c r="G161" s="92" t="str">
        <f t="shared" si="12"/>
        <v>ГР. АПРИЛЦИ 5641, КВ.ЦЕНТЪРА УЛ. ВАСИЛ ЛЕВСКИ № 109</v>
      </c>
      <c r="H161" s="88" t="s">
        <v>878</v>
      </c>
      <c r="I161" s="98" t="s">
        <v>898</v>
      </c>
      <c r="J161" s="83">
        <v>5641</v>
      </c>
    </row>
    <row r="162" spans="1:10" ht="12.75">
      <c r="A162" s="88" t="s">
        <v>901</v>
      </c>
      <c r="B162" s="86" t="s">
        <v>161</v>
      </c>
      <c r="C162" s="86" t="s">
        <v>160</v>
      </c>
      <c r="D162" s="87" t="s">
        <v>899</v>
      </c>
      <c r="E162" s="83"/>
      <c r="F162" s="83" t="s">
        <v>900</v>
      </c>
      <c r="G162" s="92" t="str">
        <f t="shared" si="12"/>
        <v>ГР. ЛЕТНИЦА 5570, БУЛ. БЪЛГАРИЯ № 19</v>
      </c>
      <c r="H162" s="88" t="s">
        <v>901</v>
      </c>
      <c r="I162" s="98" t="s">
        <v>902</v>
      </c>
      <c r="J162" s="83">
        <v>5570</v>
      </c>
    </row>
    <row r="163" spans="1:10" ht="25.5">
      <c r="A163" s="88" t="s">
        <v>905</v>
      </c>
      <c r="B163" s="86" t="s">
        <v>161</v>
      </c>
      <c r="C163" s="86" t="s">
        <v>161</v>
      </c>
      <c r="D163" s="87" t="s">
        <v>903</v>
      </c>
      <c r="E163" s="83"/>
      <c r="F163" s="83" t="s">
        <v>904</v>
      </c>
      <c r="G163" s="92" t="str">
        <f t="shared" si="12"/>
        <v>ГР. ЛОВЕЧ 5500, УЛ. ТЪРГОВСКА № 22</v>
      </c>
      <c r="H163" s="88" t="s">
        <v>905</v>
      </c>
      <c r="I163" s="104" t="s">
        <v>906</v>
      </c>
      <c r="J163" s="83">
        <v>5500</v>
      </c>
    </row>
    <row r="164" spans="1:10" ht="12.75">
      <c r="A164" s="88" t="s">
        <v>909</v>
      </c>
      <c r="B164" s="86" t="s">
        <v>161</v>
      </c>
      <c r="C164" s="86" t="s">
        <v>162</v>
      </c>
      <c r="D164" s="87" t="s">
        <v>907</v>
      </c>
      <c r="E164" s="83"/>
      <c r="F164" s="92" t="s">
        <v>908</v>
      </c>
      <c r="G164" s="92" t="str">
        <f t="shared" si="12"/>
        <v>ГР. ЛУКОВИТ 5770, УЛ. ВЪЗРАЖДАНЕ № 73
</v>
      </c>
      <c r="H164" s="88" t="s">
        <v>909</v>
      </c>
      <c r="I164" s="98" t="s">
        <v>910</v>
      </c>
      <c r="J164" s="83">
        <v>5770</v>
      </c>
    </row>
    <row r="165" spans="1:10" ht="12.75">
      <c r="A165" s="88" t="s">
        <v>913</v>
      </c>
      <c r="B165" s="86" t="s">
        <v>161</v>
      </c>
      <c r="C165" s="86" t="s">
        <v>163</v>
      </c>
      <c r="D165" s="87" t="s">
        <v>911</v>
      </c>
      <c r="E165" s="83"/>
      <c r="F165" s="83" t="s">
        <v>912</v>
      </c>
      <c r="G165" s="92" t="str">
        <f t="shared" si="12"/>
        <v>ГР. ТЕТЕВЕН 5700, ПЛ. САВА МЛАДЕНОВ</v>
      </c>
      <c r="H165" s="88" t="s">
        <v>913</v>
      </c>
      <c r="I165" s="98" t="s">
        <v>914</v>
      </c>
      <c r="J165" s="83">
        <v>5700</v>
      </c>
    </row>
    <row r="166" spans="1:10" ht="12.75">
      <c r="A166" s="88" t="s">
        <v>917</v>
      </c>
      <c r="B166" s="86" t="s">
        <v>161</v>
      </c>
      <c r="C166" s="86" t="s">
        <v>164</v>
      </c>
      <c r="D166" s="87" t="s">
        <v>915</v>
      </c>
      <c r="E166" s="83"/>
      <c r="F166" s="92" t="s">
        <v>916</v>
      </c>
      <c r="G166" s="92" t="str">
        <f t="shared" si="12"/>
        <v>ГР. ТРОЯН 5600, ПЛ. ВЪЗРАЖДАНЕ № 1
</v>
      </c>
      <c r="H166" s="88" t="s">
        <v>917</v>
      </c>
      <c r="I166" s="98" t="s">
        <v>918</v>
      </c>
      <c r="J166" s="83">
        <v>5600</v>
      </c>
    </row>
    <row r="167" spans="1:10" ht="25.5">
      <c r="A167" s="88" t="s">
        <v>921</v>
      </c>
      <c r="B167" s="86" t="s">
        <v>161</v>
      </c>
      <c r="C167" s="86" t="s">
        <v>165</v>
      </c>
      <c r="D167" s="126" t="s">
        <v>919</v>
      </c>
      <c r="E167" s="83"/>
      <c r="F167" s="92" t="s">
        <v>920</v>
      </c>
      <c r="G167" s="92" t="str">
        <f t="shared" si="12"/>
        <v>ГР. УГЪРЧИН 5580, ПЛ. СВОБОДА № 1
</v>
      </c>
      <c r="H167" s="88" t="s">
        <v>921</v>
      </c>
      <c r="I167" s="98" t="s">
        <v>922</v>
      </c>
      <c r="J167" s="83">
        <v>5580</v>
      </c>
    </row>
    <row r="168" spans="1:10" ht="25.5">
      <c r="A168" s="88" t="s">
        <v>926</v>
      </c>
      <c r="B168" s="86" t="s">
        <v>161</v>
      </c>
      <c r="C168" s="86" t="s">
        <v>923</v>
      </c>
      <c r="D168" s="87" t="s">
        <v>924</v>
      </c>
      <c r="E168" s="83"/>
      <c r="F168" s="83" t="s">
        <v>925</v>
      </c>
      <c r="G168" s="92" t="str">
        <f t="shared" si="12"/>
        <v>С. АБЛАНИЦА 5574</v>
      </c>
      <c r="H168" s="110" t="s">
        <v>926</v>
      </c>
      <c r="I168" s="98" t="s">
        <v>927</v>
      </c>
      <c r="J168" s="83">
        <v>5574</v>
      </c>
    </row>
    <row r="169" spans="1:8" ht="27" customHeight="1">
      <c r="A169" s="81"/>
      <c r="B169" s="107"/>
      <c r="C169" s="287" t="s">
        <v>135</v>
      </c>
      <c r="D169" s="288"/>
      <c r="F169" s="108"/>
      <c r="G169" s="92">
        <f t="shared" si="12"/>
      </c>
      <c r="H169" s="81"/>
    </row>
    <row r="170" spans="1:10" ht="18" customHeight="1">
      <c r="A170" s="88" t="s">
        <v>930</v>
      </c>
      <c r="B170" s="122" t="s">
        <v>135</v>
      </c>
      <c r="C170" s="122" t="s">
        <v>135</v>
      </c>
      <c r="D170" s="87" t="s">
        <v>928</v>
      </c>
      <c r="E170" s="83"/>
      <c r="F170" s="92" t="s">
        <v>929</v>
      </c>
      <c r="G170" s="92" t="str">
        <f t="shared" si="12"/>
        <v>ГР. ГАБРОВО 5300, ПЛ. ВЪЗРАЖДАНЕ № 3
</v>
      </c>
      <c r="H170" s="88" t="s">
        <v>930</v>
      </c>
      <c r="I170" s="98" t="s">
        <v>931</v>
      </c>
      <c r="J170" s="83">
        <v>5300</v>
      </c>
    </row>
    <row r="171" spans="1:10" ht="12.75">
      <c r="A171" s="88" t="s">
        <v>934</v>
      </c>
      <c r="B171" s="122" t="s">
        <v>135</v>
      </c>
      <c r="C171" s="86" t="s">
        <v>136</v>
      </c>
      <c r="D171" s="87" t="s">
        <v>932</v>
      </c>
      <c r="E171" s="83"/>
      <c r="F171" s="92" t="s">
        <v>933</v>
      </c>
      <c r="G171" s="92" t="str">
        <f t="shared" si="12"/>
        <v>ГР. ДРЯНОВО 5370, УЛ. БАЧО КИРО № 19
</v>
      </c>
      <c r="H171" s="88" t="s">
        <v>934</v>
      </c>
      <c r="I171" s="104" t="s">
        <v>935</v>
      </c>
      <c r="J171" s="83">
        <v>5370</v>
      </c>
    </row>
    <row r="172" spans="1:10" ht="12.75">
      <c r="A172" s="88" t="s">
        <v>938</v>
      </c>
      <c r="B172" s="122" t="s">
        <v>135</v>
      </c>
      <c r="C172" s="86" t="s">
        <v>137</v>
      </c>
      <c r="D172" s="95" t="s">
        <v>936</v>
      </c>
      <c r="E172" s="83"/>
      <c r="F172" s="92" t="s">
        <v>937</v>
      </c>
      <c r="G172" s="92" t="str">
        <f t="shared" si="12"/>
        <v>ГР. СЕВЛИЕВО 5400, ПЛ. СВОБОДА № 1
</v>
      </c>
      <c r="H172" s="88" t="s">
        <v>938</v>
      </c>
      <c r="I172" s="104" t="s">
        <v>939</v>
      </c>
      <c r="J172" s="83">
        <v>5400</v>
      </c>
    </row>
    <row r="173" spans="1:10" ht="12.75">
      <c r="A173" s="88" t="s">
        <v>942</v>
      </c>
      <c r="B173" s="122" t="s">
        <v>135</v>
      </c>
      <c r="C173" s="86" t="s">
        <v>138</v>
      </c>
      <c r="D173" s="87" t="s">
        <v>940</v>
      </c>
      <c r="E173" s="83"/>
      <c r="F173" s="92" t="s">
        <v>941</v>
      </c>
      <c r="G173" s="92" t="str">
        <f t="shared" si="12"/>
        <v>ГР. ТРЯВНА 5350, УЛ. АНГЕЛ КЪНЧЕВ № 21
</v>
      </c>
      <c r="H173" s="88" t="s">
        <v>942</v>
      </c>
      <c r="I173" s="98" t="s">
        <v>943</v>
      </c>
      <c r="J173" s="83">
        <v>5350</v>
      </c>
    </row>
    <row r="174" spans="1:8" ht="23.25" customHeight="1">
      <c r="A174" s="81"/>
      <c r="B174" s="107"/>
      <c r="C174" s="287" t="s">
        <v>181</v>
      </c>
      <c r="D174" s="288"/>
      <c r="F174" s="108"/>
      <c r="G174" s="92">
        <f t="shared" si="12"/>
      </c>
      <c r="H174" s="81"/>
    </row>
    <row r="175" spans="1:10" ht="12.75">
      <c r="A175" s="88" t="s">
        <v>946</v>
      </c>
      <c r="B175" s="115" t="s">
        <v>181</v>
      </c>
      <c r="C175" s="115" t="s">
        <v>181</v>
      </c>
      <c r="D175" s="87" t="s">
        <v>944</v>
      </c>
      <c r="E175" s="83"/>
      <c r="F175" s="92" t="s">
        <v>945</v>
      </c>
      <c r="G175" s="92" t="str">
        <f t="shared" si="12"/>
        <v>ГР. ПАЗАРДЖИК 4400, БУЛ. БЪЛГАРИЯ № 2
</v>
      </c>
      <c r="H175" s="88" t="s">
        <v>946</v>
      </c>
      <c r="I175" s="104" t="s">
        <v>947</v>
      </c>
      <c r="J175" s="83">
        <v>4400</v>
      </c>
    </row>
    <row r="176" spans="1:10" ht="12.75">
      <c r="A176" s="127" t="s">
        <v>950</v>
      </c>
      <c r="B176" s="115" t="s">
        <v>181</v>
      </c>
      <c r="C176" s="90" t="s">
        <v>176</v>
      </c>
      <c r="D176" s="87" t="s">
        <v>948</v>
      </c>
      <c r="E176" s="83"/>
      <c r="F176" s="92" t="s">
        <v>949</v>
      </c>
      <c r="G176" s="92" t="str">
        <f t="shared" si="12"/>
        <v>ГР. БАТАК 4580, ПЛ. ОСВОБОЖДЕНИЕ № 5
</v>
      </c>
      <c r="H176" s="127" t="s">
        <v>950</v>
      </c>
      <c r="I176" s="98" t="s">
        <v>951</v>
      </c>
      <c r="J176" s="83">
        <v>4580</v>
      </c>
    </row>
    <row r="177" spans="1:10" ht="12.75">
      <c r="A177" s="127" t="s">
        <v>954</v>
      </c>
      <c r="B177" s="115" t="s">
        <v>181</v>
      </c>
      <c r="C177" s="86" t="s">
        <v>177</v>
      </c>
      <c r="D177" s="87" t="s">
        <v>952</v>
      </c>
      <c r="E177" s="83"/>
      <c r="F177" s="92" t="s">
        <v>953</v>
      </c>
      <c r="G177" s="92" t="str">
        <f t="shared" si="12"/>
        <v>ГР. БЕЛОВО 4470, УЛ. ОРФЕЙ № 4А
</v>
      </c>
      <c r="H177" s="127" t="s">
        <v>954</v>
      </c>
      <c r="I177" s="98" t="s">
        <v>955</v>
      </c>
      <c r="J177" s="83">
        <v>4470</v>
      </c>
    </row>
    <row r="178" spans="1:10" ht="12.75">
      <c r="A178" s="88" t="s">
        <v>958</v>
      </c>
      <c r="B178" s="115" t="s">
        <v>181</v>
      </c>
      <c r="C178" s="86" t="s">
        <v>178</v>
      </c>
      <c r="D178" s="87" t="s">
        <v>956</v>
      </c>
      <c r="E178" s="83"/>
      <c r="F178" s="92" t="s">
        <v>957</v>
      </c>
      <c r="G178" s="92" t="str">
        <f t="shared" si="12"/>
        <v>ГР. БРАЦИГОВО 4579, УЛ. АТАНАС КАБОВ № 6
</v>
      </c>
      <c r="H178" s="88" t="s">
        <v>958</v>
      </c>
      <c r="I178" s="98" t="s">
        <v>959</v>
      </c>
      <c r="J178" s="83">
        <v>4579</v>
      </c>
    </row>
    <row r="179" spans="1:10" ht="12.75">
      <c r="A179" s="88" t="s">
        <v>962</v>
      </c>
      <c r="B179" s="115" t="s">
        <v>181</v>
      </c>
      <c r="C179" s="86" t="s">
        <v>179</v>
      </c>
      <c r="D179" s="87" t="s">
        <v>960</v>
      </c>
      <c r="E179" s="83"/>
      <c r="F179" s="83" t="s">
        <v>961</v>
      </c>
      <c r="G179" s="92" t="str">
        <f t="shared" si="12"/>
        <v>ГР. ВЕЛИНГРАД 4600, УЛ. ХАН АСПАРУХ № 35</v>
      </c>
      <c r="H179" s="88" t="s">
        <v>962</v>
      </c>
      <c r="I179" s="98" t="s">
        <v>963</v>
      </c>
      <c r="J179" s="83">
        <v>4600</v>
      </c>
    </row>
    <row r="180" spans="1:10" ht="12.75">
      <c r="A180" s="129" t="s">
        <v>966</v>
      </c>
      <c r="B180" s="115" t="s">
        <v>181</v>
      </c>
      <c r="C180" s="86" t="s">
        <v>180</v>
      </c>
      <c r="D180" s="87" t="s">
        <v>964</v>
      </c>
      <c r="E180" s="83"/>
      <c r="F180" s="128" t="s">
        <v>965</v>
      </c>
      <c r="G180" s="92" t="str">
        <f t="shared" si="12"/>
        <v>С.ЛЕСИЧОВО 4463, УЛ.НИКОЛА ЧОЧКОВ № 11</v>
      </c>
      <c r="H180" s="129" t="s">
        <v>966</v>
      </c>
      <c r="I180" s="98" t="s">
        <v>967</v>
      </c>
      <c r="J180" s="83">
        <v>4463</v>
      </c>
    </row>
    <row r="181" spans="1:10" ht="18" customHeight="1">
      <c r="A181" s="129" t="s">
        <v>970</v>
      </c>
      <c r="B181" s="115" t="s">
        <v>181</v>
      </c>
      <c r="C181" s="86" t="s">
        <v>182</v>
      </c>
      <c r="D181" s="87" t="s">
        <v>968</v>
      </c>
      <c r="E181" s="83"/>
      <c r="F181" s="92" t="s">
        <v>969</v>
      </c>
      <c r="G181" s="92" t="str">
        <f t="shared" si="12"/>
        <v>ГР. ПАНАГЮРИЩЕ 4500, ПЛ. 20-ТИ АПРИЛ № 13
</v>
      </c>
      <c r="H181" s="129" t="s">
        <v>970</v>
      </c>
      <c r="I181" s="98" t="s">
        <v>971</v>
      </c>
      <c r="J181" s="83">
        <v>4500</v>
      </c>
    </row>
    <row r="182" spans="1:10" ht="18" customHeight="1">
      <c r="A182" s="130" t="s">
        <v>974</v>
      </c>
      <c r="B182" s="115" t="s">
        <v>181</v>
      </c>
      <c r="C182" s="86" t="s">
        <v>183</v>
      </c>
      <c r="D182" s="87" t="s">
        <v>972</v>
      </c>
      <c r="E182" s="83"/>
      <c r="F182" s="92" t="s">
        <v>973</v>
      </c>
      <c r="G182" s="92" t="str">
        <f t="shared" si="12"/>
        <v>ГР. ПЕЩЕРА 4550, УЛ. ДОЙРАНСКА ЕПОПЕЯ № 17
</v>
      </c>
      <c r="H182" s="130" t="s">
        <v>974</v>
      </c>
      <c r="I182" s="98" t="s">
        <v>975</v>
      </c>
      <c r="J182" s="83">
        <v>4550</v>
      </c>
    </row>
    <row r="183" spans="1:10" ht="12.75" customHeight="1">
      <c r="A183" s="130" t="s">
        <v>978</v>
      </c>
      <c r="B183" s="115" t="s">
        <v>181</v>
      </c>
      <c r="C183" s="86" t="s">
        <v>184</v>
      </c>
      <c r="D183" s="87" t="s">
        <v>976</v>
      </c>
      <c r="E183" s="83"/>
      <c r="F183" s="83" t="s">
        <v>977</v>
      </c>
      <c r="G183" s="92" t="str">
        <f t="shared" si="12"/>
        <v>ГР. РАКИТОВО 4640, УЛ. ИВАН КЛИНЧАРОВ № 57</v>
      </c>
      <c r="H183" s="130" t="s">
        <v>978</v>
      </c>
      <c r="I183" s="98" t="s">
        <v>979</v>
      </c>
      <c r="J183" s="83">
        <v>4640</v>
      </c>
    </row>
    <row r="184" spans="1:10" ht="25.5">
      <c r="A184" s="130" t="s">
        <v>983</v>
      </c>
      <c r="B184" s="115" t="s">
        <v>181</v>
      </c>
      <c r="C184" s="86" t="s">
        <v>185</v>
      </c>
      <c r="D184" s="87" t="s">
        <v>980</v>
      </c>
      <c r="E184" s="95" t="s">
        <v>981</v>
      </c>
      <c r="F184" s="84" t="s">
        <v>982</v>
      </c>
      <c r="G184" s="92" t="str">
        <f t="shared" si="12"/>
        <v>ГР. СЕПТЕМВРИ 4490, УЛ. АЛЕКСАНДЪР СТАМБОЛИЙСКИ № 37А</v>
      </c>
      <c r="H184" s="130" t="s">
        <v>983</v>
      </c>
      <c r="I184" s="98" t="s">
        <v>984</v>
      </c>
      <c r="J184" s="83">
        <v>4490</v>
      </c>
    </row>
    <row r="185" spans="1:10" ht="25.5">
      <c r="A185" s="130" t="s">
        <v>987</v>
      </c>
      <c r="B185" s="115" t="s">
        <v>181</v>
      </c>
      <c r="C185" s="86" t="s">
        <v>186</v>
      </c>
      <c r="D185" s="87" t="s">
        <v>985</v>
      </c>
      <c r="E185" s="83"/>
      <c r="F185" s="84" t="s">
        <v>986</v>
      </c>
      <c r="G185" s="92" t="str">
        <f t="shared" si="12"/>
        <v>ГР. СТРЕЛЧА  4530, ПЛ. ДРУЖБА № 1
</v>
      </c>
      <c r="H185" s="130" t="s">
        <v>987</v>
      </c>
      <c r="I185" s="98" t="s">
        <v>988</v>
      </c>
      <c r="J185" s="112">
        <v>4530</v>
      </c>
    </row>
    <row r="186" spans="1:8" ht="24" customHeight="1">
      <c r="A186" s="81"/>
      <c r="B186" s="107"/>
      <c r="C186" s="287" t="s">
        <v>98</v>
      </c>
      <c r="D186" s="288"/>
      <c r="F186" s="108"/>
      <c r="G186" s="92">
        <f t="shared" si="12"/>
      </c>
      <c r="H186" s="81"/>
    </row>
    <row r="187" spans="1:10" ht="12.75">
      <c r="A187" s="132" t="s">
        <v>991</v>
      </c>
      <c r="B187" s="90" t="s">
        <v>98</v>
      </c>
      <c r="C187" s="90" t="s">
        <v>98</v>
      </c>
      <c r="D187" s="87" t="s">
        <v>989</v>
      </c>
      <c r="E187" s="83"/>
      <c r="F187" s="131" t="s">
        <v>990</v>
      </c>
      <c r="G187" s="92" t="str">
        <f t="shared" si="12"/>
        <v>ГР. ВАРНА 9000, ОСМИ ПРИМОРСКИ ПОЛК № 43</v>
      </c>
      <c r="H187" s="132" t="s">
        <v>991</v>
      </c>
      <c r="I187" s="104" t="s">
        <v>992</v>
      </c>
      <c r="J187" s="83">
        <v>9000</v>
      </c>
    </row>
    <row r="188" spans="1:10" ht="12.75" customHeight="1">
      <c r="A188" s="88" t="s">
        <v>995</v>
      </c>
      <c r="B188" s="90" t="s">
        <v>98</v>
      </c>
      <c r="C188" s="86" t="s">
        <v>97</v>
      </c>
      <c r="D188" s="87" t="s">
        <v>993</v>
      </c>
      <c r="E188" s="83"/>
      <c r="F188" s="131" t="s">
        <v>994</v>
      </c>
      <c r="G188" s="92" t="str">
        <f t="shared" si="12"/>
        <v>ГР. БЕЛОСЛАВ 9150, УЛ.ЦАР СИМЕОН ВЕЛИКИ № 23</v>
      </c>
      <c r="H188" s="88" t="s">
        <v>995</v>
      </c>
      <c r="I188" s="98" t="s">
        <v>996</v>
      </c>
      <c r="J188" s="83">
        <v>9150</v>
      </c>
    </row>
    <row r="189" spans="1:10" ht="12.75">
      <c r="A189" s="88" t="s">
        <v>1000</v>
      </c>
      <c r="B189" s="90" t="s">
        <v>98</v>
      </c>
      <c r="C189" s="90" t="s">
        <v>997</v>
      </c>
      <c r="D189" s="87" t="s">
        <v>998</v>
      </c>
      <c r="E189" s="83"/>
      <c r="F189" s="83" t="s">
        <v>999</v>
      </c>
      <c r="G189" s="92" t="str">
        <f t="shared" si="12"/>
        <v>ГР. БЯЛА 9101, УЛ. АНДРЕЙ ПРЕМЯНОВ № 29</v>
      </c>
      <c r="H189" s="88" t="s">
        <v>1000</v>
      </c>
      <c r="I189" s="98" t="s">
        <v>1001</v>
      </c>
      <c r="J189" s="83">
        <v>9101</v>
      </c>
    </row>
    <row r="190" spans="1:10" ht="12.75">
      <c r="A190" s="88" t="s">
        <v>1004</v>
      </c>
      <c r="B190" s="90" t="s">
        <v>98</v>
      </c>
      <c r="C190" s="86" t="s">
        <v>99</v>
      </c>
      <c r="D190" s="87" t="s">
        <v>1002</v>
      </c>
      <c r="E190" s="83"/>
      <c r="F190" s="83" t="s">
        <v>1003</v>
      </c>
      <c r="G190" s="92" t="str">
        <f t="shared" si="12"/>
        <v>С. ВЕТРИНО 9220, УЛ. Г.С.РАКОВСКИ № 24</v>
      </c>
      <c r="H190" s="88" t="s">
        <v>1004</v>
      </c>
      <c r="I190" s="98" t="s">
        <v>1005</v>
      </c>
      <c r="J190" s="83">
        <v>9220</v>
      </c>
    </row>
    <row r="191" spans="1:10" ht="12.75">
      <c r="A191" s="88" t="s">
        <v>1009</v>
      </c>
      <c r="B191" s="90" t="s">
        <v>98</v>
      </c>
      <c r="C191" s="86" t="s">
        <v>1006</v>
      </c>
      <c r="D191" s="87" t="s">
        <v>1007</v>
      </c>
      <c r="E191" s="83"/>
      <c r="F191" s="83" t="s">
        <v>1008</v>
      </c>
      <c r="G191" s="92" t="str">
        <f t="shared" si="12"/>
        <v>ГР. АВРЕН 9140, УЛ. ТОДОР НОЕВ № 8</v>
      </c>
      <c r="H191" s="88" t="s">
        <v>1009</v>
      </c>
      <c r="I191" s="98" t="s">
        <v>1010</v>
      </c>
      <c r="J191" s="83">
        <v>9140</v>
      </c>
    </row>
    <row r="192" spans="1:10" ht="12.75">
      <c r="A192" s="88" t="s">
        <v>1013</v>
      </c>
      <c r="B192" s="90" t="s">
        <v>98</v>
      </c>
      <c r="C192" s="103" t="s">
        <v>101</v>
      </c>
      <c r="D192" s="87" t="s">
        <v>1011</v>
      </c>
      <c r="E192" s="87"/>
      <c r="F192" s="96" t="s">
        <v>1012</v>
      </c>
      <c r="G192" s="92" t="str">
        <f t="shared" si="12"/>
        <v>ГР. ДЕВНЯ 9160, БУЛ СЪЕДИНЕНИЕ № 78
 </v>
      </c>
      <c r="H192" s="88" t="s">
        <v>1013</v>
      </c>
      <c r="I192" s="98" t="s">
        <v>1014</v>
      </c>
      <c r="J192" s="83">
        <v>9160</v>
      </c>
    </row>
    <row r="193" spans="1:10" ht="12.75">
      <c r="A193" s="88" t="s">
        <v>1017</v>
      </c>
      <c r="B193" s="90" t="s">
        <v>98</v>
      </c>
      <c r="C193" s="103" t="s">
        <v>102</v>
      </c>
      <c r="D193" s="87" t="s">
        <v>1015</v>
      </c>
      <c r="E193" s="83"/>
      <c r="F193" s="92" t="s">
        <v>1016</v>
      </c>
      <c r="G193" s="92" t="str">
        <f t="shared" si="12"/>
        <v>ГР. ДОЛНИ ЧИФЛИК 9120, УЛ. ТИЧА
</v>
      </c>
      <c r="H193" s="88" t="s">
        <v>1017</v>
      </c>
      <c r="I193" s="98" t="s">
        <v>1018</v>
      </c>
      <c r="J193" s="83">
        <v>9120</v>
      </c>
    </row>
    <row r="194" spans="1:10" ht="12.75">
      <c r="A194" s="88" t="s">
        <v>1021</v>
      </c>
      <c r="B194" s="90" t="s">
        <v>98</v>
      </c>
      <c r="C194" s="103" t="s">
        <v>103</v>
      </c>
      <c r="D194" s="87" t="s">
        <v>1019</v>
      </c>
      <c r="E194" s="95" t="s">
        <v>1019</v>
      </c>
      <c r="F194" s="83" t="s">
        <v>1020</v>
      </c>
      <c r="G194" s="92" t="str">
        <f aca="true" t="shared" si="13" ref="G194:G257">UPPER(F194)</f>
        <v>ГР. ДЪЛГОПОЛ 9250, УЛ. Т.ДИМИТРОВ № 105</v>
      </c>
      <c r="H194" s="88" t="s">
        <v>1021</v>
      </c>
      <c r="I194" s="98" t="s">
        <v>1022</v>
      </c>
      <c r="J194" s="83">
        <v>9250</v>
      </c>
    </row>
    <row r="195" spans="1:10" ht="12.75">
      <c r="A195" s="88" t="s">
        <v>1025</v>
      </c>
      <c r="B195" s="90" t="s">
        <v>98</v>
      </c>
      <c r="C195" s="103" t="s">
        <v>104</v>
      </c>
      <c r="D195" s="87" t="s">
        <v>1023</v>
      </c>
      <c r="E195" s="95" t="s">
        <v>1023</v>
      </c>
      <c r="F195" s="83" t="s">
        <v>1024</v>
      </c>
      <c r="G195" s="92" t="str">
        <f t="shared" si="13"/>
        <v>ГР. ПРОВАДИЯ 9200, УЛ. ДУНАВ № 39</v>
      </c>
      <c r="H195" s="88" t="s">
        <v>1025</v>
      </c>
      <c r="I195" s="98" t="s">
        <v>1026</v>
      </c>
      <c r="J195" s="83">
        <v>9200</v>
      </c>
    </row>
    <row r="196" spans="1:10" ht="12.75">
      <c r="A196" s="88" t="s">
        <v>1029</v>
      </c>
      <c r="B196" s="90" t="s">
        <v>98</v>
      </c>
      <c r="C196" s="103" t="s">
        <v>105</v>
      </c>
      <c r="D196" s="95" t="s">
        <v>1027</v>
      </c>
      <c r="E196" s="83"/>
      <c r="F196" s="92" t="s">
        <v>1028</v>
      </c>
      <c r="G196" s="92" t="str">
        <f t="shared" si="13"/>
        <v>ГР. СУВОРОВО 9170, ПЛ. НЕЗАВИСИМОСТ № 1
</v>
      </c>
      <c r="H196" s="88" t="s">
        <v>1029</v>
      </c>
      <c r="I196" s="98" t="s">
        <v>1030</v>
      </c>
      <c r="J196" s="83">
        <v>9170</v>
      </c>
    </row>
    <row r="197" spans="1:10" ht="12.75">
      <c r="A197" s="88" t="s">
        <v>1033</v>
      </c>
      <c r="B197" s="90" t="s">
        <v>98</v>
      </c>
      <c r="C197" s="103" t="s">
        <v>100</v>
      </c>
      <c r="D197" s="87" t="s">
        <v>1031</v>
      </c>
      <c r="E197" s="83"/>
      <c r="F197" s="83" t="s">
        <v>1032</v>
      </c>
      <c r="G197" s="92" t="str">
        <f t="shared" si="13"/>
        <v>ГР. ВЪЛЧИ ДОЛ 9280, ПЛ. ХРИСТО БОТЕВ № 1</v>
      </c>
      <c r="H197" s="88" t="s">
        <v>1033</v>
      </c>
      <c r="I197" s="98" t="s">
        <v>1034</v>
      </c>
      <c r="J197" s="83">
        <v>9280</v>
      </c>
    </row>
    <row r="198" spans="1:10" ht="12.75">
      <c r="A198" s="88" t="s">
        <v>1038</v>
      </c>
      <c r="B198" s="90" t="s">
        <v>98</v>
      </c>
      <c r="C198" s="86" t="s">
        <v>1035</v>
      </c>
      <c r="D198" s="87" t="s">
        <v>1036</v>
      </c>
      <c r="E198" s="83"/>
      <c r="F198" s="92" t="s">
        <v>1037</v>
      </c>
      <c r="G198" s="92" t="str">
        <f t="shared" si="13"/>
        <v>С. АКСАКОВО 9154, УЛ. Г.ПЕТЛЕШЕВ № 58Б
</v>
      </c>
      <c r="H198" s="88" t="s">
        <v>1038</v>
      </c>
      <c r="I198" s="104" t="s">
        <v>1039</v>
      </c>
      <c r="J198" s="83">
        <v>9154</v>
      </c>
    </row>
    <row r="199" spans="1:8" ht="23.25" customHeight="1">
      <c r="A199" s="81"/>
      <c r="B199" s="107"/>
      <c r="C199" s="287" t="s">
        <v>310</v>
      </c>
      <c r="D199" s="288"/>
      <c r="F199" s="108"/>
      <c r="G199" s="92">
        <f t="shared" si="13"/>
      </c>
      <c r="H199" s="81"/>
    </row>
    <row r="200" spans="1:10" ht="17.25" customHeight="1">
      <c r="A200" s="110" t="s">
        <v>1042</v>
      </c>
      <c r="B200" s="115" t="s">
        <v>310</v>
      </c>
      <c r="C200" s="115" t="s">
        <v>306</v>
      </c>
      <c r="D200" s="116" t="s">
        <v>1040</v>
      </c>
      <c r="E200" s="89"/>
      <c r="F200" s="91" t="s">
        <v>1041</v>
      </c>
      <c r="G200" s="92" t="str">
        <f t="shared" si="13"/>
        <v>ГР. БОЛЯРОВО 8720, УЛ. Д.БЛАГОЕВ № 7
</v>
      </c>
      <c r="H200" s="110" t="s">
        <v>1042</v>
      </c>
      <c r="I200" s="98" t="s">
        <v>1043</v>
      </c>
      <c r="J200" s="89">
        <v>8720</v>
      </c>
    </row>
    <row r="201" spans="1:10" ht="17.25" customHeight="1">
      <c r="A201" s="110" t="s">
        <v>1046</v>
      </c>
      <c r="B201" s="115" t="s">
        <v>310</v>
      </c>
      <c r="C201" s="115" t="s">
        <v>307</v>
      </c>
      <c r="D201" s="116" t="s">
        <v>1044</v>
      </c>
      <c r="E201" s="89"/>
      <c r="F201" s="91" t="s">
        <v>1045</v>
      </c>
      <c r="G201" s="92" t="str">
        <f t="shared" si="13"/>
        <v>ГР. ЕЛХОВО 8700, УЛ. ТЪРГОВСКА № 13
</v>
      </c>
      <c r="H201" s="110" t="s">
        <v>1046</v>
      </c>
      <c r="I201" s="98" t="s">
        <v>1047</v>
      </c>
      <c r="J201" s="89">
        <v>8700</v>
      </c>
    </row>
    <row r="202" spans="1:10" ht="17.25" customHeight="1">
      <c r="A202" s="110" t="s">
        <v>1050</v>
      </c>
      <c r="B202" s="115" t="s">
        <v>310</v>
      </c>
      <c r="C202" s="133" t="s">
        <v>308</v>
      </c>
      <c r="D202" s="116" t="s">
        <v>1048</v>
      </c>
      <c r="E202" s="89"/>
      <c r="F202" s="91" t="s">
        <v>1049</v>
      </c>
      <c r="G202" s="92" t="str">
        <f t="shared" si="13"/>
        <v>ГР. СТРАЛДЖА 8680, УЛ. ХЕМУС № 12
</v>
      </c>
      <c r="H202" s="110" t="s">
        <v>1050</v>
      </c>
      <c r="I202" s="98" t="s">
        <v>1051</v>
      </c>
      <c r="J202" s="89">
        <v>8680</v>
      </c>
    </row>
    <row r="203" spans="1:10" ht="17.25" customHeight="1">
      <c r="A203" s="110" t="s">
        <v>1054</v>
      </c>
      <c r="B203" s="115" t="s">
        <v>310</v>
      </c>
      <c r="C203" s="115" t="s">
        <v>309</v>
      </c>
      <c r="D203" s="116" t="s">
        <v>1052</v>
      </c>
      <c r="E203" s="89"/>
      <c r="F203" s="89" t="s">
        <v>1053</v>
      </c>
      <c r="G203" s="92" t="str">
        <f t="shared" si="13"/>
        <v>ГР. ЯМБОЛ 8600, ПЛ. ОСВОБОЖДЕНИЕ № 1</v>
      </c>
      <c r="H203" s="110" t="s">
        <v>1054</v>
      </c>
      <c r="I203" s="118" t="s">
        <v>1055</v>
      </c>
      <c r="J203" s="89">
        <v>8600</v>
      </c>
    </row>
    <row r="204" spans="1:10" ht="17.25" customHeight="1">
      <c r="A204" s="110" t="s">
        <v>1058</v>
      </c>
      <c r="B204" s="115" t="s">
        <v>310</v>
      </c>
      <c r="C204" s="115" t="s">
        <v>310</v>
      </c>
      <c r="D204" s="89" t="s">
        <v>1056</v>
      </c>
      <c r="E204" s="89"/>
      <c r="F204" s="134" t="s">
        <v>1057</v>
      </c>
      <c r="G204" s="92" t="str">
        <f t="shared" si="13"/>
        <v>ГР. ЯМБОЛ 8600, УЛ. Г.С. РАКОВСКИ №7,ТЕЛ. 046/681312</v>
      </c>
      <c r="H204" s="110" t="s">
        <v>1058</v>
      </c>
      <c r="I204" s="118" t="s">
        <v>1059</v>
      </c>
      <c r="J204" s="89">
        <v>8600</v>
      </c>
    </row>
    <row r="205" spans="1:10" ht="30.75" customHeight="1">
      <c r="A205" s="88"/>
      <c r="B205" s="85"/>
      <c r="C205" s="287" t="s">
        <v>230</v>
      </c>
      <c r="D205" s="288"/>
      <c r="E205" s="83"/>
      <c r="F205" s="83"/>
      <c r="G205" s="92">
        <f t="shared" si="13"/>
      </c>
      <c r="H205" s="88"/>
      <c r="I205" s="83"/>
      <c r="J205" s="83"/>
    </row>
    <row r="206" spans="1:10" ht="20.25" customHeight="1">
      <c r="A206" s="88" t="s">
        <v>1062</v>
      </c>
      <c r="B206" s="135" t="s">
        <v>230</v>
      </c>
      <c r="C206" s="135" t="s">
        <v>227</v>
      </c>
      <c r="D206" s="87" t="s">
        <v>1060</v>
      </c>
      <c r="E206" s="83"/>
      <c r="F206" s="83" t="s">
        <v>1061</v>
      </c>
      <c r="G206" s="92" t="str">
        <f t="shared" si="13"/>
        <v>ГР. БОРОВО 7174, УЛ. Н.ВАПЦАРОВ № 1А</v>
      </c>
      <c r="H206" s="88" t="s">
        <v>1062</v>
      </c>
      <c r="I206" s="98" t="s">
        <v>1063</v>
      </c>
      <c r="J206" s="83">
        <v>7174</v>
      </c>
    </row>
    <row r="207" spans="1:10" ht="23.25" customHeight="1">
      <c r="A207" s="88" t="s">
        <v>1066</v>
      </c>
      <c r="B207" s="135" t="s">
        <v>230</v>
      </c>
      <c r="C207" s="135" t="s">
        <v>997</v>
      </c>
      <c r="D207" s="87" t="s">
        <v>1064</v>
      </c>
      <c r="E207" s="83"/>
      <c r="F207" s="92" t="s">
        <v>1065</v>
      </c>
      <c r="G207" s="92" t="str">
        <f t="shared" si="13"/>
        <v>ГР. БЯЛА 7100, УЛ. ЕКЗАРХ ЙОСИФ № 1
</v>
      </c>
      <c r="H207" s="88" t="s">
        <v>1066</v>
      </c>
      <c r="I207" s="98" t="s">
        <v>1067</v>
      </c>
      <c r="J207" s="83">
        <v>7100</v>
      </c>
    </row>
    <row r="208" spans="1:10" ht="23.25" customHeight="1">
      <c r="A208" s="88" t="s">
        <v>1070</v>
      </c>
      <c r="B208" s="135" t="s">
        <v>230</v>
      </c>
      <c r="C208" s="135" t="s">
        <v>228</v>
      </c>
      <c r="D208" s="87" t="s">
        <v>1068</v>
      </c>
      <c r="E208" s="83"/>
      <c r="F208" s="83" t="s">
        <v>1069</v>
      </c>
      <c r="G208" s="92" t="str">
        <f t="shared" si="13"/>
        <v>ГР. ВЕТОВО 7080, УЛ. ТРЕТИ МАРТ № 2</v>
      </c>
      <c r="H208" s="88" t="s">
        <v>1070</v>
      </c>
      <c r="I208" s="98" t="s">
        <v>1071</v>
      </c>
      <c r="J208" s="83">
        <v>7080</v>
      </c>
    </row>
    <row r="209" spans="1:10" ht="23.25" customHeight="1">
      <c r="A209" s="88" t="s">
        <v>1075</v>
      </c>
      <c r="B209" s="135" t="s">
        <v>230</v>
      </c>
      <c r="C209" s="135" t="s">
        <v>1072</v>
      </c>
      <c r="D209" s="87" t="s">
        <v>1073</v>
      </c>
      <c r="E209" s="83"/>
      <c r="F209" s="92" t="s">
        <v>1074</v>
      </c>
      <c r="G209" s="92" t="str">
        <f t="shared" si="13"/>
        <v>ГР. ДВЕ МОГИЛИ 7150, УЛ. БЪЛГАРИЯ № 84
</v>
      </c>
      <c r="H209" s="88" t="s">
        <v>1075</v>
      </c>
      <c r="I209" s="98" t="s">
        <v>1076</v>
      </c>
      <c r="J209" s="83">
        <v>7150</v>
      </c>
    </row>
    <row r="210" spans="1:10" ht="23.25" customHeight="1">
      <c r="A210" s="88" t="s">
        <v>1079</v>
      </c>
      <c r="B210" s="135" t="s">
        <v>230</v>
      </c>
      <c r="C210" s="135" t="s">
        <v>229</v>
      </c>
      <c r="D210" s="87" t="s">
        <v>1077</v>
      </c>
      <c r="E210" s="83"/>
      <c r="F210" s="92" t="s">
        <v>1078</v>
      </c>
      <c r="G210" s="92" t="str">
        <f t="shared" si="13"/>
        <v>С. ИВАНОВО 7088
</v>
      </c>
      <c r="H210" s="88" t="s">
        <v>1079</v>
      </c>
      <c r="I210" s="98" t="s">
        <v>1080</v>
      </c>
      <c r="J210" s="83">
        <v>7088</v>
      </c>
    </row>
    <row r="211" spans="1:10" ht="23.25" customHeight="1">
      <c r="A211" s="88" t="s">
        <v>1083</v>
      </c>
      <c r="B211" s="135" t="s">
        <v>230</v>
      </c>
      <c r="C211" s="135" t="s">
        <v>230</v>
      </c>
      <c r="D211" s="87" t="s">
        <v>1081</v>
      </c>
      <c r="E211" s="83"/>
      <c r="F211" s="92" t="s">
        <v>1082</v>
      </c>
      <c r="G211" s="92" t="str">
        <f t="shared" si="13"/>
        <v>ГР. РУСЕ 7000, ПЛ. СВОБОДА № 6
</v>
      </c>
      <c r="H211" s="88" t="s">
        <v>1083</v>
      </c>
      <c r="I211" s="104" t="s">
        <v>1084</v>
      </c>
      <c r="J211" s="83">
        <v>7000</v>
      </c>
    </row>
    <row r="212" spans="1:10" ht="23.25" customHeight="1">
      <c r="A212" s="88" t="s">
        <v>1088</v>
      </c>
      <c r="B212" s="135" t="s">
        <v>230</v>
      </c>
      <c r="C212" s="135" t="s">
        <v>1085</v>
      </c>
      <c r="D212" s="87" t="s">
        <v>1086</v>
      </c>
      <c r="E212" s="83"/>
      <c r="F212" s="92" t="s">
        <v>1087</v>
      </c>
      <c r="G212" s="92" t="str">
        <f t="shared" si="13"/>
        <v>ГР. СЛИВО ПОЛЕ 7060, ПЛ.ДЕМОКРАЦИЯ № 21
</v>
      </c>
      <c r="H212" s="88" t="s">
        <v>1088</v>
      </c>
      <c r="I212" s="98" t="s">
        <v>1089</v>
      </c>
      <c r="J212" s="83">
        <v>7060</v>
      </c>
    </row>
    <row r="213" spans="1:10" ht="23.25" customHeight="1">
      <c r="A213" s="88" t="s">
        <v>1092</v>
      </c>
      <c r="B213" s="135" t="s">
        <v>230</v>
      </c>
      <c r="C213" s="135" t="s">
        <v>231</v>
      </c>
      <c r="D213" s="87" t="s">
        <v>1090</v>
      </c>
      <c r="E213" s="83"/>
      <c r="F213" s="92" t="s">
        <v>1091</v>
      </c>
      <c r="G213" s="92" t="str">
        <f t="shared" si="13"/>
        <v>С. ЦЕНОВО 7139
</v>
      </c>
      <c r="H213" s="88" t="s">
        <v>1092</v>
      </c>
      <c r="I213" s="98" t="s">
        <v>1093</v>
      </c>
      <c r="J213" s="83">
        <v>7139</v>
      </c>
    </row>
    <row r="214" spans="1:10" ht="21" customHeight="1">
      <c r="A214" s="88"/>
      <c r="B214" s="85"/>
      <c r="C214" s="287" t="s">
        <v>224</v>
      </c>
      <c r="D214" s="288"/>
      <c r="E214" s="83"/>
      <c r="F214" s="83"/>
      <c r="G214" s="92">
        <f t="shared" si="13"/>
      </c>
      <c r="H214" s="88"/>
      <c r="I214" s="83"/>
      <c r="J214" s="83"/>
    </row>
    <row r="215" spans="1:10" ht="19.5" customHeight="1">
      <c r="A215" s="88" t="s">
        <v>1096</v>
      </c>
      <c r="B215" s="135" t="s">
        <v>224</v>
      </c>
      <c r="C215" s="135" t="s">
        <v>220</v>
      </c>
      <c r="D215" s="87" t="s">
        <v>1094</v>
      </c>
      <c r="E215" s="83"/>
      <c r="F215" s="92" t="s">
        <v>1095</v>
      </c>
      <c r="G215" s="92" t="str">
        <f t="shared" si="13"/>
        <v>ГР. ЗАВЕТ 7330, УЛ. ЛУДОГОРИЕ № 19
</v>
      </c>
      <c r="H215" s="88" t="s">
        <v>1096</v>
      </c>
      <c r="I215" s="98" t="s">
        <v>1097</v>
      </c>
      <c r="J215" s="83">
        <v>7330</v>
      </c>
    </row>
    <row r="216" spans="1:10" ht="19.5" customHeight="1">
      <c r="A216" s="88" t="s">
        <v>1100</v>
      </c>
      <c r="B216" s="135" t="s">
        <v>224</v>
      </c>
      <c r="C216" s="136" t="s">
        <v>221</v>
      </c>
      <c r="D216" s="87" t="s">
        <v>1098</v>
      </c>
      <c r="E216" s="83"/>
      <c r="F216" s="92" t="s">
        <v>1099</v>
      </c>
      <c r="G216" s="92" t="str">
        <f t="shared" si="13"/>
        <v>ГР. ИСПЕРИХ 7400, УЛ. ДУНАВ № 2
</v>
      </c>
      <c r="H216" s="88" t="s">
        <v>1100</v>
      </c>
      <c r="I216" s="98" t="s">
        <v>1101</v>
      </c>
      <c r="J216" s="83">
        <v>7400</v>
      </c>
    </row>
    <row r="217" spans="1:10" ht="19.5" customHeight="1">
      <c r="A217" s="88" t="s">
        <v>1104</v>
      </c>
      <c r="B217" s="135" t="s">
        <v>224</v>
      </c>
      <c r="C217" s="135" t="s">
        <v>222</v>
      </c>
      <c r="D217" s="87" t="s">
        <v>1102</v>
      </c>
      <c r="E217" s="83"/>
      <c r="F217" s="92" t="s">
        <v>1103</v>
      </c>
      <c r="G217" s="92" t="str">
        <f t="shared" si="13"/>
        <v>ГР. КУБРАТ 7300, УЛ. БОРИС 1 № 1
</v>
      </c>
      <c r="H217" s="88" t="s">
        <v>1104</v>
      </c>
      <c r="I217" s="98" t="s">
        <v>1105</v>
      </c>
      <c r="J217" s="83">
        <v>7300</v>
      </c>
    </row>
    <row r="218" spans="1:10" ht="19.5" customHeight="1">
      <c r="A218" s="88" t="s">
        <v>1108</v>
      </c>
      <c r="B218" s="135" t="s">
        <v>224</v>
      </c>
      <c r="C218" s="135" t="s">
        <v>223</v>
      </c>
      <c r="D218" s="87" t="s">
        <v>1106</v>
      </c>
      <c r="E218" s="83"/>
      <c r="F218" s="92" t="s">
        <v>1107</v>
      </c>
      <c r="G218" s="92" t="str">
        <f t="shared" si="13"/>
        <v>ГР. ЛОЗНИЦА 7290, УЛ. ДРУЖБА № 19
</v>
      </c>
      <c r="H218" s="88" t="s">
        <v>1108</v>
      </c>
      <c r="I218" s="98" t="s">
        <v>1109</v>
      </c>
      <c r="J218" s="83">
        <v>7290</v>
      </c>
    </row>
    <row r="219" spans="1:10" ht="19.5" customHeight="1">
      <c r="A219" s="88" t="s">
        <v>1112</v>
      </c>
      <c r="B219" s="135" t="s">
        <v>224</v>
      </c>
      <c r="C219" s="135" t="s">
        <v>224</v>
      </c>
      <c r="D219" s="87" t="s">
        <v>1110</v>
      </c>
      <c r="E219" s="83"/>
      <c r="F219" s="83" t="s">
        <v>1111</v>
      </c>
      <c r="G219" s="92" t="str">
        <f t="shared" si="13"/>
        <v>ГР. РАЗГРАД 7200, УЛ. БЕЛИ ЛОМ № 37А</v>
      </c>
      <c r="H219" s="88" t="s">
        <v>1112</v>
      </c>
      <c r="I219" s="98" t="s">
        <v>1113</v>
      </c>
      <c r="J219" s="83">
        <v>7200</v>
      </c>
    </row>
    <row r="220" spans="1:10" ht="19.5" customHeight="1">
      <c r="A220" s="88" t="s">
        <v>1116</v>
      </c>
      <c r="B220" s="135" t="s">
        <v>224</v>
      </c>
      <c r="C220" s="135" t="s">
        <v>225</v>
      </c>
      <c r="D220" s="87" t="s">
        <v>1114</v>
      </c>
      <c r="E220" s="83"/>
      <c r="F220" s="92" t="s">
        <v>1115</v>
      </c>
      <c r="G220" s="92" t="str">
        <f t="shared" si="13"/>
        <v>С. САМУИЛ 7253, УЛ. ХАДЖИ ДИМИТЪР № 2
</v>
      </c>
      <c r="H220" s="88" t="s">
        <v>1116</v>
      </c>
      <c r="I220" s="98" t="s">
        <v>1117</v>
      </c>
      <c r="J220" s="83">
        <v>7253</v>
      </c>
    </row>
    <row r="221" spans="1:10" ht="19.5" customHeight="1">
      <c r="A221" s="88" t="s">
        <v>1120</v>
      </c>
      <c r="B221" s="135" t="s">
        <v>224</v>
      </c>
      <c r="C221" s="136" t="s">
        <v>226</v>
      </c>
      <c r="D221" s="89" t="s">
        <v>1118</v>
      </c>
      <c r="E221" s="83"/>
      <c r="F221" s="92" t="s">
        <v>1119</v>
      </c>
      <c r="G221" s="92" t="str">
        <f t="shared" si="13"/>
        <v>ГР. ЦАР КАЛОЯН 7280, ПЛ. ДЕМОКРАЦИЯ № 1
</v>
      </c>
      <c r="H221" s="88" t="s">
        <v>1120</v>
      </c>
      <c r="I221" s="98" t="s">
        <v>1121</v>
      </c>
      <c r="J221" s="83">
        <v>7280</v>
      </c>
    </row>
    <row r="222" spans="1:10" ht="27" customHeight="1">
      <c r="A222" s="88"/>
      <c r="B222" s="85"/>
      <c r="C222" s="287" t="s">
        <v>1122</v>
      </c>
      <c r="D222" s="288"/>
      <c r="E222" s="83"/>
      <c r="F222" s="83"/>
      <c r="G222" s="92">
        <f t="shared" si="13"/>
      </c>
      <c r="H222" s="88"/>
      <c r="I222" s="83"/>
      <c r="J222" s="83"/>
    </row>
    <row r="223" spans="1:10" ht="28.5" customHeight="1">
      <c r="A223" s="88" t="s">
        <v>1126</v>
      </c>
      <c r="B223" s="85">
        <v>202</v>
      </c>
      <c r="C223" s="135" t="s">
        <v>1123</v>
      </c>
      <c r="D223" s="87" t="s">
        <v>1124</v>
      </c>
      <c r="E223" s="83"/>
      <c r="F223" s="92" t="s">
        <v>1125</v>
      </c>
      <c r="G223" s="92" t="str">
        <f t="shared" si="13"/>
        <v>ГР. СОФИЯ 1000, УЛ. МОСКОВСКА № 33
</v>
      </c>
      <c r="H223" s="88" t="s">
        <v>1126</v>
      </c>
      <c r="I223" s="98" t="s">
        <v>272</v>
      </c>
      <c r="J223" s="83">
        <v>1000</v>
      </c>
    </row>
    <row r="224" spans="1:10" ht="24.75" customHeight="1">
      <c r="A224" s="88"/>
      <c r="B224" s="85"/>
      <c r="C224" s="287" t="s">
        <v>235</v>
      </c>
      <c r="D224" s="288"/>
      <c r="E224" s="83"/>
      <c r="F224" s="83"/>
      <c r="G224" s="92">
        <f t="shared" si="13"/>
      </c>
      <c r="H224" s="88"/>
      <c r="I224" s="83"/>
      <c r="J224" s="83"/>
    </row>
    <row r="225" spans="1:10" ht="19.5" customHeight="1">
      <c r="A225" s="88" t="s">
        <v>1130</v>
      </c>
      <c r="B225" s="86" t="s">
        <v>235</v>
      </c>
      <c r="C225" s="86" t="s">
        <v>1127</v>
      </c>
      <c r="D225" s="87" t="s">
        <v>1128</v>
      </c>
      <c r="E225" s="83"/>
      <c r="F225" s="92" t="s">
        <v>1129</v>
      </c>
      <c r="G225" s="92" t="str">
        <f t="shared" si="13"/>
        <v>ГР. АЛФАТАР 7570, УЛ. ЙОРДАН ПЕТРОВ № 6
</v>
      </c>
      <c r="H225" s="88" t="s">
        <v>1130</v>
      </c>
      <c r="I225" s="98" t="s">
        <v>1131</v>
      </c>
      <c r="J225" s="83">
        <v>7570</v>
      </c>
    </row>
    <row r="226" spans="1:10" ht="19.5" customHeight="1">
      <c r="A226" s="88" t="s">
        <v>1134</v>
      </c>
      <c r="B226" s="86" t="s">
        <v>235</v>
      </c>
      <c r="C226" s="86" t="s">
        <v>232</v>
      </c>
      <c r="D226" s="87" t="s">
        <v>1132</v>
      </c>
      <c r="E226" s="83"/>
      <c r="F226" s="92" t="s">
        <v>1133</v>
      </c>
      <c r="G226" s="92" t="str">
        <f t="shared" si="13"/>
        <v>ГР. ГЛАВИНИЦА 7630, УЛ.ВИТОША № 44
</v>
      </c>
      <c r="H226" s="88" t="s">
        <v>1134</v>
      </c>
      <c r="I226" s="98" t="s">
        <v>1135</v>
      </c>
      <c r="J226" s="83">
        <v>7630</v>
      </c>
    </row>
    <row r="227" spans="1:10" ht="19.5" customHeight="1">
      <c r="A227" s="88" t="s">
        <v>1138</v>
      </c>
      <c r="B227" s="86" t="s">
        <v>235</v>
      </c>
      <c r="C227" s="86" t="s">
        <v>233</v>
      </c>
      <c r="D227" s="87" t="s">
        <v>1136</v>
      </c>
      <c r="E227" s="83"/>
      <c r="F227" s="83" t="s">
        <v>1137</v>
      </c>
      <c r="G227" s="92" t="str">
        <f t="shared" si="13"/>
        <v>ГР. ДУЛОВО 7650, УЛ.ВАСИЛ ЛЕВСКИ № 18</v>
      </c>
      <c r="H227" s="88" t="s">
        <v>1138</v>
      </c>
      <c r="I227" s="98" t="s">
        <v>1139</v>
      </c>
      <c r="J227" s="83">
        <v>7650</v>
      </c>
    </row>
    <row r="228" spans="1:10" ht="19.5" customHeight="1">
      <c r="A228" s="88" t="s">
        <v>1142</v>
      </c>
      <c r="B228" s="86" t="s">
        <v>235</v>
      </c>
      <c r="C228" s="90" t="s">
        <v>234</v>
      </c>
      <c r="D228" s="87" t="s">
        <v>1140</v>
      </c>
      <c r="E228" s="83"/>
      <c r="F228" s="83" t="s">
        <v>1141</v>
      </c>
      <c r="G228" s="92" t="str">
        <f t="shared" si="13"/>
        <v>С. КАЙНАРДЖА 7550</v>
      </c>
      <c r="H228" s="88" t="s">
        <v>1142</v>
      </c>
      <c r="I228" s="98" t="s">
        <v>1143</v>
      </c>
      <c r="J228" s="83">
        <v>7550</v>
      </c>
    </row>
    <row r="229" spans="1:10" ht="19.5" customHeight="1">
      <c r="A229" s="88" t="s">
        <v>1146</v>
      </c>
      <c r="B229" s="86" t="s">
        <v>235</v>
      </c>
      <c r="C229" s="86" t="s">
        <v>235</v>
      </c>
      <c r="D229" s="87" t="s">
        <v>1144</v>
      </c>
      <c r="E229" s="83"/>
      <c r="F229" s="92" t="s">
        <v>1145</v>
      </c>
      <c r="G229" s="92" t="str">
        <f t="shared" si="13"/>
        <v>ГР. СИЛИСТРА 7500, УЛ. СИМЕОН ВЕЛИКИ № 33
</v>
      </c>
      <c r="H229" s="88" t="s">
        <v>1146</v>
      </c>
      <c r="I229" s="83" t="s">
        <v>1147</v>
      </c>
      <c r="J229" s="83">
        <v>7500</v>
      </c>
    </row>
    <row r="230" spans="1:10" ht="19.5" customHeight="1">
      <c r="A230" s="88" t="s">
        <v>1150</v>
      </c>
      <c r="B230" s="86" t="s">
        <v>235</v>
      </c>
      <c r="C230" s="86" t="s">
        <v>236</v>
      </c>
      <c r="D230" s="87" t="s">
        <v>1148</v>
      </c>
      <c r="E230" s="83"/>
      <c r="F230" s="92" t="s">
        <v>1149</v>
      </c>
      <c r="G230" s="92" t="str">
        <f t="shared" si="13"/>
        <v>С. СИТОВО 7583, УЛ. ТРЕТИ МАРТ № 72
</v>
      </c>
      <c r="H230" s="88" t="s">
        <v>1150</v>
      </c>
      <c r="I230" s="98" t="s">
        <v>1151</v>
      </c>
      <c r="J230" s="83">
        <v>7583</v>
      </c>
    </row>
    <row r="231" spans="1:10" ht="19.5" customHeight="1">
      <c r="A231" s="88" t="s">
        <v>1154</v>
      </c>
      <c r="B231" s="86" t="s">
        <v>235</v>
      </c>
      <c r="C231" s="90" t="s">
        <v>237</v>
      </c>
      <c r="D231" s="87" t="s">
        <v>1152</v>
      </c>
      <c r="E231" s="83"/>
      <c r="F231" s="83" t="s">
        <v>1153</v>
      </c>
      <c r="G231" s="92" t="str">
        <f t="shared" si="13"/>
        <v>ГР. ТУТРАКАН 7600, УЛ. ТРАНСМАРИСКА № 31</v>
      </c>
      <c r="H231" s="88" t="s">
        <v>1154</v>
      </c>
      <c r="I231" s="98" t="s">
        <v>1155</v>
      </c>
      <c r="J231" s="83">
        <v>7600</v>
      </c>
    </row>
    <row r="232" spans="1:10" ht="25.5" customHeight="1">
      <c r="A232" s="88"/>
      <c r="B232" s="85"/>
      <c r="C232" s="287" t="s">
        <v>119</v>
      </c>
      <c r="D232" s="288"/>
      <c r="E232" s="83"/>
      <c r="F232" s="83"/>
      <c r="G232" s="92">
        <f t="shared" si="13"/>
      </c>
      <c r="H232" s="88"/>
      <c r="I232" s="83"/>
      <c r="J232" s="83"/>
    </row>
    <row r="233" spans="1:10" ht="22.5" customHeight="1">
      <c r="A233" s="88" t="s">
        <v>1158</v>
      </c>
      <c r="B233" s="86" t="s">
        <v>119</v>
      </c>
      <c r="C233" s="86" t="s">
        <v>116</v>
      </c>
      <c r="D233" s="87" t="s">
        <v>1156</v>
      </c>
      <c r="E233" s="83"/>
      <c r="F233" s="92" t="s">
        <v>1157</v>
      </c>
      <c r="G233" s="92" t="str">
        <f t="shared" si="13"/>
        <v>ГР. БЕЛОГРАДЧИК 3900, УЛ. КНЯЗ БОРИС _ № 6
</v>
      </c>
      <c r="H233" s="88" t="s">
        <v>1158</v>
      </c>
      <c r="I233" s="98" t="s">
        <v>1159</v>
      </c>
      <c r="J233" s="83">
        <v>3900</v>
      </c>
    </row>
    <row r="234" spans="1:10" ht="22.5" customHeight="1">
      <c r="A234" s="88" t="s">
        <v>1162</v>
      </c>
      <c r="B234" s="86" t="s">
        <v>119</v>
      </c>
      <c r="C234" s="86" t="s">
        <v>117</v>
      </c>
      <c r="D234" s="87" t="s">
        <v>1160</v>
      </c>
      <c r="E234" s="83"/>
      <c r="F234" s="83" t="s">
        <v>1161</v>
      </c>
      <c r="G234" s="92" t="str">
        <f t="shared" si="13"/>
        <v>С. БОЙНИЦА 3840</v>
      </c>
      <c r="H234" s="88" t="s">
        <v>1162</v>
      </c>
      <c r="I234" s="83" t="s">
        <v>1163</v>
      </c>
      <c r="J234" s="83">
        <v>3840</v>
      </c>
    </row>
    <row r="235" spans="1:10" ht="22.5" customHeight="1">
      <c r="A235" s="88" t="s">
        <v>1166</v>
      </c>
      <c r="B235" s="86" t="s">
        <v>119</v>
      </c>
      <c r="C235" s="86" t="s">
        <v>118</v>
      </c>
      <c r="D235" s="87" t="s">
        <v>1164</v>
      </c>
      <c r="E235" s="83"/>
      <c r="F235" s="92" t="s">
        <v>1165</v>
      </c>
      <c r="G235" s="92" t="str">
        <f t="shared" si="13"/>
        <v>ГР. БРЕГОВО 3790, ПЛ. БРЕГОВСКА КОМУНА
</v>
      </c>
      <c r="H235" s="88" t="s">
        <v>1166</v>
      </c>
      <c r="I235" s="83" t="s">
        <v>1167</v>
      </c>
      <c r="J235" s="83">
        <v>3790</v>
      </c>
    </row>
    <row r="236" spans="1:10" ht="22.5" customHeight="1">
      <c r="A236" s="88" t="s">
        <v>1170</v>
      </c>
      <c r="B236" s="86" t="s">
        <v>119</v>
      </c>
      <c r="C236" s="86" t="s">
        <v>119</v>
      </c>
      <c r="D236" s="87" t="s">
        <v>1168</v>
      </c>
      <c r="E236" s="83"/>
      <c r="F236" s="92" t="s">
        <v>1169</v>
      </c>
      <c r="G236" s="92" t="str">
        <f t="shared" si="13"/>
        <v>ГР. ВИДИН 3700, ПЛ. БДИНЦИ № 2
</v>
      </c>
      <c r="H236" s="88" t="s">
        <v>1170</v>
      </c>
      <c r="I236" s="83" t="s">
        <v>1171</v>
      </c>
      <c r="J236" s="83">
        <v>3700</v>
      </c>
    </row>
    <row r="237" spans="1:10" ht="22.5" customHeight="1">
      <c r="A237" s="88" t="s">
        <v>1174</v>
      </c>
      <c r="B237" s="86" t="s">
        <v>119</v>
      </c>
      <c r="C237" s="86" t="s">
        <v>120</v>
      </c>
      <c r="D237" s="87" t="s">
        <v>1172</v>
      </c>
      <c r="E237" s="83"/>
      <c r="F237" s="83" t="s">
        <v>1173</v>
      </c>
      <c r="G237" s="92" t="str">
        <f t="shared" si="13"/>
        <v>ГР. ГРАМАДА 3830, ПЛ. МИКО НИНОВ № 1</v>
      </c>
      <c r="H237" s="88" t="s">
        <v>1174</v>
      </c>
      <c r="I237" s="83" t="s">
        <v>1175</v>
      </c>
      <c r="J237" s="83">
        <v>3830</v>
      </c>
    </row>
    <row r="238" spans="1:10" ht="22.5" customHeight="1">
      <c r="A238" s="88" t="s">
        <v>1178</v>
      </c>
      <c r="B238" s="86" t="s">
        <v>119</v>
      </c>
      <c r="C238" s="86" t="s">
        <v>121</v>
      </c>
      <c r="D238" s="87" t="s">
        <v>1176</v>
      </c>
      <c r="E238" s="83"/>
      <c r="F238" s="83" t="s">
        <v>1177</v>
      </c>
      <c r="G238" s="92" t="str">
        <f t="shared" si="13"/>
        <v>ГР. ДИМОВО 3750, УЛ. ГЕОРГИ ДИМИТРОВ № 137</v>
      </c>
      <c r="H238" s="88" t="s">
        <v>1178</v>
      </c>
      <c r="I238" s="83" t="s">
        <v>1179</v>
      </c>
      <c r="J238" s="83">
        <v>3750</v>
      </c>
    </row>
    <row r="239" spans="1:10" ht="22.5" customHeight="1">
      <c r="A239" s="88" t="s">
        <v>1182</v>
      </c>
      <c r="B239" s="86" t="s">
        <v>119</v>
      </c>
      <c r="C239" s="86" t="s">
        <v>122</v>
      </c>
      <c r="D239" s="87" t="s">
        <v>1180</v>
      </c>
      <c r="E239" s="83"/>
      <c r="F239" s="83" t="s">
        <v>1181</v>
      </c>
      <c r="G239" s="92" t="str">
        <f t="shared" si="13"/>
        <v>ГР. КУЛА 3800, УЛ. ВЪЗРАЖДАНЕ № 38</v>
      </c>
      <c r="H239" s="88" t="s">
        <v>1182</v>
      </c>
      <c r="I239" s="98" t="s">
        <v>1183</v>
      </c>
      <c r="J239" s="83">
        <v>3800</v>
      </c>
    </row>
    <row r="240" spans="1:10" ht="22.5" customHeight="1">
      <c r="A240" s="88" t="s">
        <v>1186</v>
      </c>
      <c r="B240" s="86" t="s">
        <v>119</v>
      </c>
      <c r="C240" s="86" t="s">
        <v>123</v>
      </c>
      <c r="D240" s="87" t="s">
        <v>1184</v>
      </c>
      <c r="E240" s="83"/>
      <c r="F240" s="92" t="s">
        <v>1185</v>
      </c>
      <c r="G240" s="92" t="str">
        <f t="shared" si="13"/>
        <v>С. МАКРЕШ 3760
</v>
      </c>
      <c r="H240" s="88" t="s">
        <v>1186</v>
      </c>
      <c r="I240" s="83" t="s">
        <v>1187</v>
      </c>
      <c r="J240" s="83">
        <v>3760</v>
      </c>
    </row>
    <row r="241" spans="1:10" ht="22.5" customHeight="1">
      <c r="A241" s="88" t="s">
        <v>1191</v>
      </c>
      <c r="B241" s="86" t="s">
        <v>119</v>
      </c>
      <c r="C241" s="86" t="s">
        <v>1188</v>
      </c>
      <c r="D241" s="87" t="s">
        <v>1189</v>
      </c>
      <c r="E241" s="83"/>
      <c r="F241" s="92" t="s">
        <v>1190</v>
      </c>
      <c r="G241" s="92" t="str">
        <f t="shared" si="13"/>
        <v>С. НОВО СЕЛО 3784
 </v>
      </c>
      <c r="H241" s="88" t="s">
        <v>1191</v>
      </c>
      <c r="I241" s="83" t="s">
        <v>1192</v>
      </c>
      <c r="J241" s="83">
        <v>3784</v>
      </c>
    </row>
    <row r="242" spans="1:10" ht="22.5" customHeight="1">
      <c r="A242" s="88" t="s">
        <v>1195</v>
      </c>
      <c r="B242" s="86" t="s">
        <v>119</v>
      </c>
      <c r="C242" s="86" t="s">
        <v>124</v>
      </c>
      <c r="D242" s="87" t="s">
        <v>1193</v>
      </c>
      <c r="E242" s="83"/>
      <c r="F242" s="92" t="s">
        <v>1194</v>
      </c>
      <c r="G242" s="92" t="str">
        <f t="shared" si="13"/>
        <v>С. РУЖИНЦИ 3930, УЛ. ГЕОРГИ ДИМИТРОВ № 31
</v>
      </c>
      <c r="H242" s="88" t="s">
        <v>1195</v>
      </c>
      <c r="I242" s="83" t="s">
        <v>1196</v>
      </c>
      <c r="J242" s="83">
        <v>3930</v>
      </c>
    </row>
    <row r="243" spans="1:10" ht="22.5" customHeight="1">
      <c r="A243" s="88" t="s">
        <v>1199</v>
      </c>
      <c r="B243" s="86" t="s">
        <v>119</v>
      </c>
      <c r="C243" s="86" t="s">
        <v>125</v>
      </c>
      <c r="D243" s="87" t="s">
        <v>1197</v>
      </c>
      <c r="E243" s="83"/>
      <c r="F243" s="83" t="s">
        <v>1198</v>
      </c>
      <c r="G243" s="92" t="str">
        <f t="shared" si="13"/>
        <v>С. ЧУПРЕНЕ 3950</v>
      </c>
      <c r="H243" s="88" t="s">
        <v>1199</v>
      </c>
      <c r="I243" s="137">
        <v>9327400</v>
      </c>
      <c r="J243" s="83">
        <v>3950</v>
      </c>
    </row>
    <row r="244" spans="1:8" ht="30.75" customHeight="1">
      <c r="A244" s="81"/>
      <c r="B244" s="107"/>
      <c r="C244" s="287" t="s">
        <v>128</v>
      </c>
      <c r="D244" s="288"/>
      <c r="F244" s="138"/>
      <c r="G244" s="92">
        <f t="shared" si="13"/>
      </c>
      <c r="H244" s="81"/>
    </row>
    <row r="245" spans="1:10" ht="21" customHeight="1">
      <c r="A245" s="88" t="s">
        <v>1202</v>
      </c>
      <c r="B245" s="86" t="s">
        <v>128</v>
      </c>
      <c r="C245" s="86" t="s">
        <v>126</v>
      </c>
      <c r="D245" s="87" t="s">
        <v>1200</v>
      </c>
      <c r="E245" s="83"/>
      <c r="F245" s="92" t="s">
        <v>1201</v>
      </c>
      <c r="G245" s="92" t="str">
        <f t="shared" si="13"/>
        <v>С. БОРОВАН 3240
</v>
      </c>
      <c r="H245" s="88" t="s">
        <v>1202</v>
      </c>
      <c r="I245" s="83" t="s">
        <v>1203</v>
      </c>
      <c r="J245" s="83">
        <v>3240</v>
      </c>
    </row>
    <row r="246" spans="1:10" ht="21" customHeight="1">
      <c r="A246" s="88" t="s">
        <v>1206</v>
      </c>
      <c r="B246" s="86" t="s">
        <v>128</v>
      </c>
      <c r="C246" s="86" t="s">
        <v>127</v>
      </c>
      <c r="D246" s="87" t="s">
        <v>1204</v>
      </c>
      <c r="E246" s="83"/>
      <c r="F246" s="92" t="s">
        <v>1205</v>
      </c>
      <c r="G246" s="92" t="str">
        <f t="shared" si="13"/>
        <v>ГР. БЯЛА СЛАТИНА 3200, УЛ. КЛИМЕНТ ОХРИДСКИ № 68
</v>
      </c>
      <c r="H246" s="88" t="s">
        <v>1206</v>
      </c>
      <c r="I246" s="83" t="s">
        <v>1207</v>
      </c>
      <c r="J246" s="83">
        <v>3200</v>
      </c>
    </row>
    <row r="247" spans="1:10" ht="21" customHeight="1">
      <c r="A247" s="88" t="s">
        <v>1210</v>
      </c>
      <c r="B247" s="86" t="s">
        <v>128</v>
      </c>
      <c r="C247" s="86" t="s">
        <v>128</v>
      </c>
      <c r="D247" s="87" t="s">
        <v>1208</v>
      </c>
      <c r="E247" s="83"/>
      <c r="F247" s="92" t="s">
        <v>1209</v>
      </c>
      <c r="G247" s="92" t="str">
        <f t="shared" si="13"/>
        <v>ГР. ВРАЦА 3000, УЛ.СТЕФАНАКИ САВОВ № 6
</v>
      </c>
      <c r="H247" s="88" t="s">
        <v>1210</v>
      </c>
      <c r="I247" s="83" t="s">
        <v>1211</v>
      </c>
      <c r="J247" s="83">
        <v>3000</v>
      </c>
    </row>
    <row r="248" spans="1:10" ht="21" customHeight="1">
      <c r="A248" s="88" t="s">
        <v>1214</v>
      </c>
      <c r="B248" s="86" t="s">
        <v>128</v>
      </c>
      <c r="C248" s="86" t="s">
        <v>129</v>
      </c>
      <c r="D248" s="87" t="s">
        <v>1212</v>
      </c>
      <c r="E248" s="83"/>
      <c r="F248" s="92" t="s">
        <v>1213</v>
      </c>
      <c r="G248" s="92" t="str">
        <f t="shared" si="13"/>
        <v>ГР. КОЗЛОДУЙ 3320, УЛ.ХРИСТО БОТЕВ № 13
</v>
      </c>
      <c r="H248" s="88" t="s">
        <v>1214</v>
      </c>
      <c r="I248" s="83" t="s">
        <v>1215</v>
      </c>
      <c r="J248" s="83">
        <v>3320</v>
      </c>
    </row>
    <row r="249" spans="1:10" ht="21" customHeight="1">
      <c r="A249" s="88" t="s">
        <v>1218</v>
      </c>
      <c r="B249" s="86" t="s">
        <v>128</v>
      </c>
      <c r="C249" s="86" t="s">
        <v>130</v>
      </c>
      <c r="D249" s="87" t="s">
        <v>1216</v>
      </c>
      <c r="E249" s="83"/>
      <c r="F249" s="83" t="s">
        <v>1217</v>
      </c>
      <c r="G249" s="92" t="str">
        <f t="shared" si="13"/>
        <v>ГР. КРИВОДОЛ 3060, УЛ. ОСВОБОЖДЕНИЕ № 13</v>
      </c>
      <c r="H249" s="88" t="s">
        <v>1218</v>
      </c>
      <c r="I249" s="83" t="s">
        <v>1219</v>
      </c>
      <c r="J249" s="83">
        <v>3060</v>
      </c>
    </row>
    <row r="250" spans="1:10" ht="21" customHeight="1">
      <c r="A250" s="88" t="s">
        <v>1222</v>
      </c>
      <c r="B250" s="86" t="s">
        <v>128</v>
      </c>
      <c r="C250" s="86" t="s">
        <v>131</v>
      </c>
      <c r="D250" s="87" t="s">
        <v>1220</v>
      </c>
      <c r="E250" s="83"/>
      <c r="F250" s="83" t="s">
        <v>1221</v>
      </c>
      <c r="G250" s="92" t="str">
        <f t="shared" si="13"/>
        <v>ГР. МЕЗДРА 3100, УЛ. ХР.БОТЕВ № 27</v>
      </c>
      <c r="H250" s="88" t="s">
        <v>1222</v>
      </c>
      <c r="I250" s="83" t="s">
        <v>1223</v>
      </c>
      <c r="J250" s="83">
        <v>3100</v>
      </c>
    </row>
    <row r="251" spans="1:10" ht="21" customHeight="1">
      <c r="A251" s="88" t="s">
        <v>1227</v>
      </c>
      <c r="B251" s="86" t="s">
        <v>128</v>
      </c>
      <c r="C251" s="90" t="s">
        <v>1224</v>
      </c>
      <c r="D251" s="87" t="s">
        <v>1225</v>
      </c>
      <c r="E251" s="83"/>
      <c r="F251" s="92" t="s">
        <v>1226</v>
      </c>
      <c r="G251" s="92" t="str">
        <f t="shared" si="13"/>
        <v>ГР. МИЗИЯ 3330, УЛ.ГЕОРГИ ДИМИТРОВ №25-27
</v>
      </c>
      <c r="H251" s="88" t="s">
        <v>1227</v>
      </c>
      <c r="I251" s="83" t="s">
        <v>1228</v>
      </c>
      <c r="J251" s="83">
        <v>3330</v>
      </c>
    </row>
    <row r="252" spans="1:10" ht="21" customHeight="1">
      <c r="A252" s="88" t="s">
        <v>1231</v>
      </c>
      <c r="B252" s="86" t="s">
        <v>128</v>
      </c>
      <c r="C252" s="86" t="s">
        <v>132</v>
      </c>
      <c r="D252" s="87" t="s">
        <v>1229</v>
      </c>
      <c r="E252" s="83"/>
      <c r="F252" s="92" t="s">
        <v>1230</v>
      </c>
      <c r="G252" s="92" t="str">
        <f t="shared" si="13"/>
        <v>ГР. ОРЯХОВО 3300, УЛ.АНДРЕЙ ЧАПРАЗОВ № 15
</v>
      </c>
      <c r="H252" s="88" t="s">
        <v>1231</v>
      </c>
      <c r="I252" s="83" t="s">
        <v>1232</v>
      </c>
      <c r="J252" s="83">
        <v>3300</v>
      </c>
    </row>
    <row r="253" spans="1:10" ht="21" customHeight="1">
      <c r="A253" s="88" t="s">
        <v>1235</v>
      </c>
      <c r="B253" s="86" t="s">
        <v>128</v>
      </c>
      <c r="C253" s="86" t="s">
        <v>133</v>
      </c>
      <c r="D253" s="87" t="s">
        <v>1233</v>
      </c>
      <c r="E253" s="83"/>
      <c r="F253" s="92" t="s">
        <v>1234</v>
      </c>
      <c r="G253" s="92" t="str">
        <f t="shared" si="13"/>
        <v>ГР. РОМАН 3130, УЛ.ХРИСТО БОТЕВ №132
</v>
      </c>
      <c r="H253" s="88" t="s">
        <v>1235</v>
      </c>
      <c r="I253" s="83" t="s">
        <v>1236</v>
      </c>
      <c r="J253" s="83">
        <v>3130</v>
      </c>
    </row>
    <row r="254" spans="1:10" ht="21" customHeight="1">
      <c r="A254" s="88" t="s">
        <v>1239</v>
      </c>
      <c r="B254" s="86" t="s">
        <v>128</v>
      </c>
      <c r="C254" s="86" t="s">
        <v>134</v>
      </c>
      <c r="D254" s="87" t="s">
        <v>1237</v>
      </c>
      <c r="E254" s="83"/>
      <c r="F254" s="83" t="s">
        <v>1238</v>
      </c>
      <c r="G254" s="92" t="str">
        <f t="shared" si="13"/>
        <v>С. ХАЙРЕДИН 3357</v>
      </c>
      <c r="H254" s="88" t="s">
        <v>1239</v>
      </c>
      <c r="I254" s="83" t="s">
        <v>1240</v>
      </c>
      <c r="J254" s="83">
        <v>3357</v>
      </c>
    </row>
    <row r="255" spans="1:8" ht="28.5" customHeight="1">
      <c r="A255" s="81"/>
      <c r="B255" s="107"/>
      <c r="C255" s="287" t="s">
        <v>173</v>
      </c>
      <c r="D255" s="288"/>
      <c r="F255" s="108"/>
      <c r="G255" s="92">
        <f t="shared" si="13"/>
      </c>
      <c r="H255" s="81"/>
    </row>
    <row r="256" spans="1:10" ht="20.25" customHeight="1">
      <c r="A256" s="139" t="s">
        <v>1243</v>
      </c>
      <c r="B256" s="86" t="s">
        <v>173</v>
      </c>
      <c r="C256" s="86" t="s">
        <v>166</v>
      </c>
      <c r="D256" s="87" t="s">
        <v>1241</v>
      </c>
      <c r="E256" s="83"/>
      <c r="F256" s="109" t="s">
        <v>1242</v>
      </c>
      <c r="G256" s="92" t="str">
        <f t="shared" si="13"/>
        <v>ГР. БЕРКОВИЦА 3500, ПЛ. ЙОРДАН РАДИЧКОВ № 4
</v>
      </c>
      <c r="H256" s="139" t="s">
        <v>1243</v>
      </c>
      <c r="I256" s="83" t="s">
        <v>1244</v>
      </c>
      <c r="J256" s="83">
        <v>3500</v>
      </c>
    </row>
    <row r="257" spans="1:10" ht="20.25" customHeight="1">
      <c r="A257" s="88" t="s">
        <v>1247</v>
      </c>
      <c r="B257" s="86" t="s">
        <v>173</v>
      </c>
      <c r="C257" s="86" t="s">
        <v>167</v>
      </c>
      <c r="D257" s="87" t="s">
        <v>1245</v>
      </c>
      <c r="E257" s="83"/>
      <c r="F257" s="92" t="s">
        <v>1246</v>
      </c>
      <c r="G257" s="92" t="str">
        <f t="shared" si="13"/>
        <v>ГР. БОЙЧИНОВЦИ 3430, УЛ. ГАВРИЛ ГЕНОВ № 2
</v>
      </c>
      <c r="H257" s="88" t="s">
        <v>1247</v>
      </c>
      <c r="I257" s="83" t="s">
        <v>1248</v>
      </c>
      <c r="J257" s="83">
        <v>3430</v>
      </c>
    </row>
    <row r="258" spans="1:10" ht="20.25" customHeight="1">
      <c r="A258" s="88" t="s">
        <v>1251</v>
      </c>
      <c r="B258" s="86" t="s">
        <v>173</v>
      </c>
      <c r="C258" s="90" t="s">
        <v>168</v>
      </c>
      <c r="D258" s="87" t="s">
        <v>1249</v>
      </c>
      <c r="E258" s="83"/>
      <c r="F258" s="83" t="s">
        <v>1250</v>
      </c>
      <c r="G258" s="92" t="str">
        <f aca="true" t="shared" si="14" ref="G258:G292">UPPER(F258)</f>
        <v>ГР. БРУСАРЦИ 3680, УЛ. ГЕОРГИ ДИМИТРОВ № 85</v>
      </c>
      <c r="H258" s="88" t="s">
        <v>1251</v>
      </c>
      <c r="I258" s="83" t="s">
        <v>1252</v>
      </c>
      <c r="J258" s="83">
        <v>3680</v>
      </c>
    </row>
    <row r="259" spans="1:10" ht="20.25" customHeight="1">
      <c r="A259" s="88" t="s">
        <v>1255</v>
      </c>
      <c r="B259" s="86" t="s">
        <v>173</v>
      </c>
      <c r="C259" s="86" t="s">
        <v>169</v>
      </c>
      <c r="D259" s="87" t="s">
        <v>1253</v>
      </c>
      <c r="E259" s="83"/>
      <c r="F259" s="83" t="s">
        <v>1254</v>
      </c>
      <c r="G259" s="92" t="str">
        <f t="shared" si="14"/>
        <v>ГР. ВЪЛЧЕДРЪМ 3650, УЛ. БЪЛГАРИЯ № 20</v>
      </c>
      <c r="H259" s="88" t="s">
        <v>1255</v>
      </c>
      <c r="I259" s="83" t="s">
        <v>1256</v>
      </c>
      <c r="J259" s="83">
        <v>3650</v>
      </c>
    </row>
    <row r="260" spans="1:10" ht="25.5" customHeight="1">
      <c r="A260" s="88" t="s">
        <v>1259</v>
      </c>
      <c r="B260" s="86" t="s">
        <v>173</v>
      </c>
      <c r="C260" s="86" t="s">
        <v>170</v>
      </c>
      <c r="D260" s="87" t="s">
        <v>1257</v>
      </c>
      <c r="E260" s="83"/>
      <c r="F260" s="92" t="s">
        <v>1258</v>
      </c>
      <c r="G260" s="92" t="str">
        <f t="shared" si="14"/>
        <v>ГР. ВЪРШЕЦ 3540, БУЛ. БЪЛГАРИЯ № 10
</v>
      </c>
      <c r="H260" s="88" t="s">
        <v>1259</v>
      </c>
      <c r="I260" s="83" t="s">
        <v>1260</v>
      </c>
      <c r="J260" s="83">
        <v>3540</v>
      </c>
    </row>
    <row r="261" spans="1:10" ht="20.25" customHeight="1">
      <c r="A261" s="88" t="s">
        <v>1264</v>
      </c>
      <c r="B261" s="86" t="s">
        <v>173</v>
      </c>
      <c r="C261" s="86" t="s">
        <v>1261</v>
      </c>
      <c r="D261" s="87" t="s">
        <v>1262</v>
      </c>
      <c r="E261" s="83"/>
      <c r="F261" s="92" t="s">
        <v>1263</v>
      </c>
      <c r="G261" s="92" t="str">
        <f t="shared" si="14"/>
        <v>С. ГЕОРГИ ДАМЯНОВО 3470, УЛ. ЕДИНАДЕСЕТА № 2
</v>
      </c>
      <c r="H261" s="88" t="s">
        <v>1264</v>
      </c>
      <c r="I261" s="83" t="s">
        <v>1265</v>
      </c>
      <c r="J261" s="83">
        <v>3470</v>
      </c>
    </row>
    <row r="262" spans="1:10" ht="20.25" customHeight="1">
      <c r="A262" s="88" t="s">
        <v>1268</v>
      </c>
      <c r="B262" s="86" t="s">
        <v>173</v>
      </c>
      <c r="C262" s="86" t="s">
        <v>171</v>
      </c>
      <c r="D262" s="87" t="s">
        <v>1266</v>
      </c>
      <c r="E262" s="83"/>
      <c r="F262" s="83" t="s">
        <v>1267</v>
      </c>
      <c r="G262" s="92" t="str">
        <f t="shared" si="14"/>
        <v>ГР. ЛОМ 3600, УЛ. ДУНАВСКА № 12</v>
      </c>
      <c r="H262" s="88" t="s">
        <v>1268</v>
      </c>
      <c r="I262" s="83" t="s">
        <v>1269</v>
      </c>
      <c r="J262" s="83">
        <v>3600</v>
      </c>
    </row>
    <row r="263" spans="1:10" ht="20.25" customHeight="1">
      <c r="A263" s="88" t="s">
        <v>1272</v>
      </c>
      <c r="B263" s="86" t="s">
        <v>173</v>
      </c>
      <c r="C263" s="90" t="s">
        <v>172</v>
      </c>
      <c r="D263" s="87" t="s">
        <v>1270</v>
      </c>
      <c r="E263" s="83"/>
      <c r="F263" s="83" t="s">
        <v>1271</v>
      </c>
      <c r="G263" s="92" t="str">
        <f t="shared" si="14"/>
        <v>С. МЕДКОВЕЦ 3670, УЛ. ГЕОРГИ ДИМИТРОВ № 26</v>
      </c>
      <c r="H263" s="88" t="s">
        <v>1272</v>
      </c>
      <c r="I263" s="83" t="s">
        <v>1273</v>
      </c>
      <c r="J263" s="83">
        <v>3670</v>
      </c>
    </row>
    <row r="264" spans="1:10" ht="20.25" customHeight="1">
      <c r="A264" s="88" t="s">
        <v>1276</v>
      </c>
      <c r="B264" s="86" t="s">
        <v>173</v>
      </c>
      <c r="C264" s="86" t="s">
        <v>173</v>
      </c>
      <c r="D264" s="87" t="s">
        <v>1274</v>
      </c>
      <c r="E264" s="83"/>
      <c r="F264" s="92" t="s">
        <v>1275</v>
      </c>
      <c r="G264" s="92" t="str">
        <f t="shared" si="14"/>
        <v>ГР. МОНТАНА 3400, УЛ. ИЗВОРА № 1
</v>
      </c>
      <c r="H264" s="88" t="s">
        <v>1276</v>
      </c>
      <c r="I264" s="83" t="s">
        <v>1277</v>
      </c>
      <c r="J264" s="83">
        <v>3400</v>
      </c>
    </row>
    <row r="265" spans="1:10" ht="20.25" customHeight="1">
      <c r="A265" s="88" t="s">
        <v>1280</v>
      </c>
      <c r="B265" s="86" t="s">
        <v>173</v>
      </c>
      <c r="C265" s="90" t="s">
        <v>174</v>
      </c>
      <c r="D265" s="95" t="s">
        <v>1278</v>
      </c>
      <c r="E265" s="83"/>
      <c r="F265" s="92" t="s">
        <v>1279</v>
      </c>
      <c r="G265" s="92" t="str">
        <f t="shared" si="14"/>
        <v>ГР. ЧИПРОВЦИ 3460, УЛ. ПЕТЪР ПАРЧЕВИЧ № 45
</v>
      </c>
      <c r="H265" s="88" t="s">
        <v>1280</v>
      </c>
      <c r="I265" s="83" t="s">
        <v>1281</v>
      </c>
      <c r="J265" s="83">
        <v>3460</v>
      </c>
    </row>
    <row r="266" spans="1:10" ht="20.25" customHeight="1">
      <c r="A266" s="88" t="s">
        <v>1284</v>
      </c>
      <c r="B266" s="86" t="s">
        <v>173</v>
      </c>
      <c r="C266" s="86" t="s">
        <v>175</v>
      </c>
      <c r="D266" s="95" t="s">
        <v>1282</v>
      </c>
      <c r="E266" s="83"/>
      <c r="F266" s="92" t="s">
        <v>1283</v>
      </c>
      <c r="G266" s="92" t="str">
        <f t="shared" si="14"/>
        <v>С. ЯКИМОВО 3640, УЛ. КОМСОМОЛСКА № 8
</v>
      </c>
      <c r="H266" s="88" t="s">
        <v>1284</v>
      </c>
      <c r="I266" s="83" t="s">
        <v>1285</v>
      </c>
      <c r="J266" s="83">
        <v>3640</v>
      </c>
    </row>
    <row r="267" spans="1:8" ht="30.75" customHeight="1">
      <c r="A267" s="81"/>
      <c r="B267" s="107"/>
      <c r="C267" s="287" t="s">
        <v>141</v>
      </c>
      <c r="D267" s="288"/>
      <c r="F267" s="108"/>
      <c r="G267" s="92">
        <f t="shared" si="14"/>
      </c>
      <c r="H267" s="81"/>
    </row>
    <row r="268" spans="1:10" ht="30" customHeight="1">
      <c r="A268" s="88" t="s">
        <v>1288</v>
      </c>
      <c r="B268" s="86" t="s">
        <v>141</v>
      </c>
      <c r="C268" s="86" t="s">
        <v>139</v>
      </c>
      <c r="D268" s="87" t="s">
        <v>1286</v>
      </c>
      <c r="E268" s="83"/>
      <c r="F268" s="84" t="s">
        <v>1287</v>
      </c>
      <c r="G268" s="92" t="str">
        <f t="shared" si="14"/>
        <v>ГР. БАЛЧИК 9600, ПЛ.21-ВИ СЕПТЕМВРИ № 6
</v>
      </c>
      <c r="H268" s="88" t="s">
        <v>1288</v>
      </c>
      <c r="I268" s="83" t="s">
        <v>1289</v>
      </c>
      <c r="J268" s="83">
        <v>9600</v>
      </c>
    </row>
    <row r="269" spans="1:10" ht="30" customHeight="1">
      <c r="A269" s="88" t="s">
        <v>1292</v>
      </c>
      <c r="B269" s="86" t="s">
        <v>141</v>
      </c>
      <c r="C269" s="86" t="s">
        <v>140</v>
      </c>
      <c r="D269" s="87" t="s">
        <v>1290</v>
      </c>
      <c r="E269" s="83"/>
      <c r="F269" s="84" t="s">
        <v>1291</v>
      </c>
      <c r="G269" s="92" t="str">
        <f t="shared" si="14"/>
        <v>ГР. ГЕНЕРАЛ ТОШЕВО 9500, УЛ.ВАСИЛ АПРИЛОВ № 5
</v>
      </c>
      <c r="H269" s="88" t="s">
        <v>1292</v>
      </c>
      <c r="I269" s="83" t="s">
        <v>1293</v>
      </c>
      <c r="J269" s="83">
        <v>9500</v>
      </c>
    </row>
    <row r="270" spans="1:10" ht="30" customHeight="1">
      <c r="A270" s="88" t="s">
        <v>1296</v>
      </c>
      <c r="B270" s="86" t="s">
        <v>141</v>
      </c>
      <c r="C270" s="86" t="s">
        <v>142</v>
      </c>
      <c r="D270" s="87" t="s">
        <v>1294</v>
      </c>
      <c r="E270" s="83"/>
      <c r="F270" s="84" t="s">
        <v>1295</v>
      </c>
      <c r="G270" s="92" t="str">
        <f t="shared" si="14"/>
        <v>ГР. ДОБРИЧ 9300, УЛ. НЕЗАВИСИМОСТ № 20
</v>
      </c>
      <c r="H270" s="88" t="s">
        <v>1296</v>
      </c>
      <c r="I270" s="83" t="s">
        <v>1297</v>
      </c>
      <c r="J270" s="83">
        <v>9300</v>
      </c>
    </row>
    <row r="271" spans="1:10" ht="30" customHeight="1">
      <c r="A271" s="88" t="s">
        <v>1300</v>
      </c>
      <c r="B271" s="86" t="s">
        <v>141</v>
      </c>
      <c r="C271" s="86" t="s">
        <v>141</v>
      </c>
      <c r="D271" s="87" t="s">
        <v>1298</v>
      </c>
      <c r="E271" s="83"/>
      <c r="F271" s="92" t="s">
        <v>1299</v>
      </c>
      <c r="G271" s="92" t="str">
        <f t="shared" si="14"/>
        <v>ГР. ДОБРИЧ 9300, БУЛ. БЪЛГАРИЯ № 12
</v>
      </c>
      <c r="H271" s="88" t="s">
        <v>1300</v>
      </c>
      <c r="I271" s="83" t="s">
        <v>1301</v>
      </c>
      <c r="J271" s="83">
        <v>9300</v>
      </c>
    </row>
    <row r="272" spans="1:10" ht="30" customHeight="1">
      <c r="A272" s="88" t="s">
        <v>1304</v>
      </c>
      <c r="B272" s="86" t="s">
        <v>141</v>
      </c>
      <c r="C272" s="86" t="s">
        <v>143</v>
      </c>
      <c r="D272" s="87" t="s">
        <v>1302</v>
      </c>
      <c r="E272" s="83"/>
      <c r="F272" s="84" t="s">
        <v>1303</v>
      </c>
      <c r="G272" s="92" t="str">
        <f t="shared" si="14"/>
        <v>ГР. КАВАРНА 9650, УЛ. ДОБРОТИЦА № 26
</v>
      </c>
      <c r="H272" s="88" t="s">
        <v>1304</v>
      </c>
      <c r="I272" s="83" t="s">
        <v>1305</v>
      </c>
      <c r="J272" s="83">
        <v>9650</v>
      </c>
    </row>
    <row r="273" spans="1:10" ht="30" customHeight="1">
      <c r="A273" s="88" t="s">
        <v>1308</v>
      </c>
      <c r="B273" s="86" t="s">
        <v>141</v>
      </c>
      <c r="C273" s="86" t="s">
        <v>144</v>
      </c>
      <c r="D273" s="87" t="s">
        <v>1306</v>
      </c>
      <c r="E273" s="83"/>
      <c r="F273" s="83" t="s">
        <v>1307</v>
      </c>
      <c r="G273" s="92" t="str">
        <f t="shared" si="14"/>
        <v>С. КРУШАРИ 9410</v>
      </c>
      <c r="H273" s="88" t="s">
        <v>1308</v>
      </c>
      <c r="I273" s="83" t="s">
        <v>1309</v>
      </c>
      <c r="J273" s="83">
        <v>9410</v>
      </c>
    </row>
    <row r="274" spans="1:10" ht="30" customHeight="1">
      <c r="A274" s="88" t="s">
        <v>1312</v>
      </c>
      <c r="B274" s="86" t="s">
        <v>141</v>
      </c>
      <c r="C274" s="90" t="s">
        <v>145</v>
      </c>
      <c r="D274" s="87" t="s">
        <v>1310</v>
      </c>
      <c r="E274" s="83"/>
      <c r="F274" s="84" t="s">
        <v>1311</v>
      </c>
      <c r="G274" s="92" t="str">
        <f t="shared" si="14"/>
        <v>ГР. ТЕРВЕЛ 9450, УЛ. СВ.СВ. КИРИЛ И МЕТОДИЙ № 8
</v>
      </c>
      <c r="H274" s="88" t="s">
        <v>1312</v>
      </c>
      <c r="I274" s="83" t="s">
        <v>1313</v>
      </c>
      <c r="J274" s="83">
        <v>9450</v>
      </c>
    </row>
    <row r="275" spans="1:10" ht="30" customHeight="1">
      <c r="A275" s="88" t="s">
        <v>1316</v>
      </c>
      <c r="B275" s="86" t="s">
        <v>141</v>
      </c>
      <c r="C275" s="86" t="s">
        <v>146</v>
      </c>
      <c r="D275" s="87" t="s">
        <v>1314</v>
      </c>
      <c r="E275" s="83"/>
      <c r="F275" s="84" t="s">
        <v>1315</v>
      </c>
      <c r="G275" s="92" t="str">
        <f t="shared" si="14"/>
        <v>ГР. ШАБЛА 9680, УЛ. РАВНО ПОЛЕ № 35
</v>
      </c>
      <c r="H275" s="88" t="s">
        <v>1316</v>
      </c>
      <c r="I275" s="83" t="s">
        <v>1317</v>
      </c>
      <c r="J275" s="83">
        <v>9680</v>
      </c>
    </row>
    <row r="276" spans="1:8" ht="30.75" customHeight="1">
      <c r="A276" s="81"/>
      <c r="B276" s="107"/>
      <c r="C276" s="287" t="s">
        <v>285</v>
      </c>
      <c r="D276" s="288"/>
      <c r="F276" s="108"/>
      <c r="G276" s="92">
        <f t="shared" si="14"/>
      </c>
      <c r="H276" s="81"/>
    </row>
    <row r="277" spans="1:10" ht="18" customHeight="1">
      <c r="A277" s="88" t="s">
        <v>1320</v>
      </c>
      <c r="B277" s="86" t="s">
        <v>285</v>
      </c>
      <c r="C277" s="86" t="s">
        <v>285</v>
      </c>
      <c r="D277" s="87" t="s">
        <v>1318</v>
      </c>
      <c r="E277" s="83"/>
      <c r="F277" s="83" t="s">
        <v>1319</v>
      </c>
      <c r="G277" s="92" t="str">
        <f t="shared" si="14"/>
        <v>ГР. ТЪРГОВИЩЕ 7700, ПЛ. СВОБОДА</v>
      </c>
      <c r="H277" s="88" t="s">
        <v>1320</v>
      </c>
      <c r="I277" s="83" t="s">
        <v>1321</v>
      </c>
      <c r="J277" s="83">
        <v>7700</v>
      </c>
    </row>
    <row r="278" spans="1:10" ht="18" customHeight="1">
      <c r="A278" s="88" t="s">
        <v>1324</v>
      </c>
      <c r="B278" s="86" t="s">
        <v>285</v>
      </c>
      <c r="C278" s="86" t="s">
        <v>284</v>
      </c>
      <c r="D278" s="87" t="s">
        <v>1322</v>
      </c>
      <c r="E278" s="83"/>
      <c r="F278" s="92" t="s">
        <v>1323</v>
      </c>
      <c r="G278" s="92" t="str">
        <f t="shared" si="14"/>
        <v>ГР. ПОПОВО 7800, УЛ. АЛЕКСАНДЪР СТАМБОЛИЙСКИ № 1
</v>
      </c>
      <c r="H278" s="88" t="s">
        <v>1324</v>
      </c>
      <c r="I278" s="83" t="s">
        <v>1325</v>
      </c>
      <c r="J278" s="83">
        <v>7800</v>
      </c>
    </row>
    <row r="279" spans="1:10" ht="18" customHeight="1">
      <c r="A279" s="88" t="s">
        <v>1328</v>
      </c>
      <c r="B279" s="86" t="s">
        <v>285</v>
      </c>
      <c r="C279" s="86" t="s">
        <v>282</v>
      </c>
      <c r="D279" s="87" t="s">
        <v>1326</v>
      </c>
      <c r="E279" s="83"/>
      <c r="F279" s="92" t="s">
        <v>1327</v>
      </c>
      <c r="G279" s="92" t="str">
        <f t="shared" si="14"/>
        <v>ГР. ОМУРТАГ 7900, ПЛ. НЕЗАВИСИМОСТ № 1
</v>
      </c>
      <c r="H279" s="88" t="s">
        <v>1328</v>
      </c>
      <c r="I279" s="83" t="s">
        <v>1329</v>
      </c>
      <c r="J279" s="83">
        <v>7900</v>
      </c>
    </row>
    <row r="280" spans="1:10" ht="18" customHeight="1">
      <c r="A280" s="88" t="s">
        <v>1333</v>
      </c>
      <c r="B280" s="86" t="s">
        <v>285</v>
      </c>
      <c r="C280" s="86" t="s">
        <v>1330</v>
      </c>
      <c r="D280" s="87" t="s">
        <v>1331</v>
      </c>
      <c r="E280" s="83"/>
      <c r="F280" s="83" t="s">
        <v>1332</v>
      </c>
      <c r="G280" s="92" t="str">
        <f t="shared" si="14"/>
        <v>ГР. АНТОНОВО 7970, УЛ. ТУЗЛУШКИ ГЕРОЙ № 26</v>
      </c>
      <c r="H280" s="88" t="s">
        <v>1333</v>
      </c>
      <c r="I280" s="83" t="s">
        <v>1334</v>
      </c>
      <c r="J280" s="83">
        <v>7970</v>
      </c>
    </row>
    <row r="281" spans="1:10" ht="18" customHeight="1">
      <c r="A281" s="88" t="s">
        <v>1337</v>
      </c>
      <c r="B281" s="86" t="s">
        <v>285</v>
      </c>
      <c r="C281" s="86" t="s">
        <v>283</v>
      </c>
      <c r="D281" s="87" t="s">
        <v>1335</v>
      </c>
      <c r="E281" s="83"/>
      <c r="F281" s="92" t="s">
        <v>1336</v>
      </c>
      <c r="G281" s="92" t="str">
        <f t="shared" si="14"/>
        <v>ГР. ОПАКА 7840, УЛ.СЪЕДИНЕНИЕ № 3
</v>
      </c>
      <c r="H281" s="88" t="s">
        <v>1337</v>
      </c>
      <c r="I281" s="83" t="s">
        <v>1338</v>
      </c>
      <c r="J281" s="83">
        <v>7840</v>
      </c>
    </row>
    <row r="282" spans="1:8" ht="27.75" customHeight="1">
      <c r="A282" s="81"/>
      <c r="B282" s="107"/>
      <c r="C282" s="287" t="s">
        <v>305</v>
      </c>
      <c r="D282" s="288"/>
      <c r="F282" s="108"/>
      <c r="G282" s="92">
        <f t="shared" si="14"/>
      </c>
      <c r="H282" s="81"/>
    </row>
    <row r="283" spans="1:10" ht="22.5" customHeight="1">
      <c r="A283" s="88" t="s">
        <v>1341</v>
      </c>
      <c r="B283" s="86" t="s">
        <v>305</v>
      </c>
      <c r="C283" s="86" t="s">
        <v>305</v>
      </c>
      <c r="D283" s="87" t="s">
        <v>1339</v>
      </c>
      <c r="E283" s="83"/>
      <c r="F283" s="92" t="s">
        <v>1340</v>
      </c>
      <c r="G283" s="92" t="str">
        <f t="shared" si="14"/>
        <v>ГР. ШУМЕН 9700, БУЛ. СЛАВЯНСКИ № 17
</v>
      </c>
      <c r="H283" s="88" t="s">
        <v>1341</v>
      </c>
      <c r="I283" s="83" t="s">
        <v>1342</v>
      </c>
      <c r="J283" s="83">
        <v>9700</v>
      </c>
    </row>
    <row r="284" spans="1:10" ht="22.5" customHeight="1">
      <c r="A284" s="88" t="s">
        <v>1345</v>
      </c>
      <c r="B284" s="86" t="s">
        <v>305</v>
      </c>
      <c r="C284" s="86" t="s">
        <v>302</v>
      </c>
      <c r="D284" s="87" t="s">
        <v>1343</v>
      </c>
      <c r="E284" s="83"/>
      <c r="F284" s="92" t="s">
        <v>1344</v>
      </c>
      <c r="G284" s="92" t="str">
        <f t="shared" si="14"/>
        <v>ГР. НОВИ ПАЗАР 9900, УЛ. ВАСИЛ ЛЕВСКИ № 3
</v>
      </c>
      <c r="H284" s="88" t="s">
        <v>1345</v>
      </c>
      <c r="I284" s="83" t="s">
        <v>1346</v>
      </c>
      <c r="J284" s="83">
        <v>9900</v>
      </c>
    </row>
    <row r="285" spans="1:10" ht="22.5" customHeight="1">
      <c r="A285" s="88" t="s">
        <v>1349</v>
      </c>
      <c r="B285" s="86" t="s">
        <v>305</v>
      </c>
      <c r="C285" s="86" t="s">
        <v>296</v>
      </c>
      <c r="D285" s="87" t="s">
        <v>1347</v>
      </c>
      <c r="E285" s="83"/>
      <c r="F285" s="83" t="s">
        <v>1348</v>
      </c>
      <c r="G285" s="92" t="str">
        <f t="shared" si="14"/>
        <v>ГР. ВЕЛИКИ ПРЕСЛАВ 9850, УЛ. БОРИС СПИРОВ № 58</v>
      </c>
      <c r="H285" s="88" t="s">
        <v>1349</v>
      </c>
      <c r="I285" s="83" t="s">
        <v>1350</v>
      </c>
      <c r="J285" s="83">
        <v>9850</v>
      </c>
    </row>
    <row r="286" spans="1:10" ht="22.5" customHeight="1">
      <c r="A286" s="88" t="s">
        <v>1353</v>
      </c>
      <c r="B286" s="86" t="s">
        <v>305</v>
      </c>
      <c r="C286" s="86" t="s">
        <v>299</v>
      </c>
      <c r="D286" s="87" t="s">
        <v>1351</v>
      </c>
      <c r="E286" s="83"/>
      <c r="F286" s="92" t="s">
        <v>1352</v>
      </c>
      <c r="G286" s="92" t="str">
        <f t="shared" si="14"/>
        <v>ГР. КАОЛИНОВО 9960, ПЛ. УКРАЙНА № 4
</v>
      </c>
      <c r="H286" s="88" t="s">
        <v>1353</v>
      </c>
      <c r="I286" s="83" t="s">
        <v>1354</v>
      </c>
      <c r="J286" s="83">
        <v>9960</v>
      </c>
    </row>
    <row r="287" spans="1:10" ht="22.5" customHeight="1">
      <c r="A287" s="88" t="s">
        <v>1357</v>
      </c>
      <c r="B287" s="86" t="s">
        <v>305</v>
      </c>
      <c r="C287" s="140" t="s">
        <v>298</v>
      </c>
      <c r="D287" s="87" t="s">
        <v>1355</v>
      </c>
      <c r="E287" s="83"/>
      <c r="F287" s="83" t="s">
        <v>1356</v>
      </c>
      <c r="G287" s="92" t="str">
        <f t="shared" si="14"/>
        <v>ГР. ВЪРБИЦА 9870, УЛ. СЕПТЕМВРИЙСКО ВЪСТАНИЕ № 40</v>
      </c>
      <c r="H287" s="88" t="s">
        <v>1357</v>
      </c>
      <c r="I287" s="83" t="s">
        <v>1358</v>
      </c>
      <c r="J287" s="83">
        <v>9870</v>
      </c>
    </row>
    <row r="288" spans="1:10" ht="22.5" customHeight="1">
      <c r="A288" s="88" t="s">
        <v>1361</v>
      </c>
      <c r="B288" s="86" t="s">
        <v>305</v>
      </c>
      <c r="C288" s="86" t="s">
        <v>300</v>
      </c>
      <c r="D288" s="87" t="s">
        <v>1359</v>
      </c>
      <c r="E288" s="83"/>
      <c r="F288" s="83" t="s">
        <v>1360</v>
      </c>
      <c r="G288" s="92" t="str">
        <f t="shared" si="14"/>
        <v>ГР. КАСПИЧАН 9930, УЛ.МАДАРСКИ КОННИК № 91</v>
      </c>
      <c r="H288" s="88" t="s">
        <v>1361</v>
      </c>
      <c r="I288" s="83" t="s">
        <v>1362</v>
      </c>
      <c r="J288" s="83">
        <v>9930</v>
      </c>
    </row>
    <row r="289" spans="1:10" ht="22.5" customHeight="1">
      <c r="A289" s="88" t="s">
        <v>1365</v>
      </c>
      <c r="B289" s="86" t="s">
        <v>305</v>
      </c>
      <c r="C289" s="86" t="s">
        <v>303</v>
      </c>
      <c r="D289" s="87" t="s">
        <v>1363</v>
      </c>
      <c r="E289" s="83"/>
      <c r="F289" s="83" t="s">
        <v>1364</v>
      </c>
      <c r="G289" s="92" t="str">
        <f t="shared" si="14"/>
        <v>ГР. СМЯДОВО 9820, ПЛ. КНЯЗ БОРИС ПЪРВИ № 2</v>
      </c>
      <c r="H289" s="88" t="s">
        <v>1365</v>
      </c>
      <c r="I289" s="83" t="s">
        <v>1366</v>
      </c>
      <c r="J289" s="83">
        <v>9820</v>
      </c>
    </row>
    <row r="290" spans="1:10" ht="22.5" customHeight="1">
      <c r="A290" s="88" t="s">
        <v>1369</v>
      </c>
      <c r="B290" s="86" t="s">
        <v>305</v>
      </c>
      <c r="C290" s="86" t="s">
        <v>297</v>
      </c>
      <c r="D290" s="87" t="s">
        <v>1367</v>
      </c>
      <c r="E290" s="83"/>
      <c r="F290" s="92" t="s">
        <v>1368</v>
      </c>
      <c r="G290" s="92" t="str">
        <f t="shared" si="14"/>
        <v>С. ВЕНЕЦ 9751, УЛ. КИРИЛ И МЕТОДИЙ № 24
</v>
      </c>
      <c r="H290" s="88" t="s">
        <v>1369</v>
      </c>
      <c r="I290" s="83" t="s">
        <v>1370</v>
      </c>
      <c r="J290" s="83">
        <v>9751</v>
      </c>
    </row>
    <row r="291" spans="1:10" ht="22.5" customHeight="1">
      <c r="A291" s="88" t="s">
        <v>1373</v>
      </c>
      <c r="B291" s="86" t="s">
        <v>305</v>
      </c>
      <c r="C291" s="86" t="s">
        <v>304</v>
      </c>
      <c r="D291" s="87" t="s">
        <v>1371</v>
      </c>
      <c r="E291" s="83"/>
      <c r="F291" s="92" t="s">
        <v>1372</v>
      </c>
      <c r="G291" s="92" t="str">
        <f t="shared" si="14"/>
        <v>С. ХИТРИНО 9780, УЛ. ВЪЗРАЖДАНЕ № 45
</v>
      </c>
      <c r="H291" s="88" t="s">
        <v>1373</v>
      </c>
      <c r="I291" s="83" t="s">
        <v>1374</v>
      </c>
      <c r="J291" s="83">
        <v>9780</v>
      </c>
    </row>
    <row r="292" spans="1:10" ht="22.5" customHeight="1">
      <c r="A292" s="88" t="s">
        <v>1377</v>
      </c>
      <c r="B292" s="86" t="s">
        <v>305</v>
      </c>
      <c r="C292" s="86" t="s">
        <v>301</v>
      </c>
      <c r="D292" s="87" t="s">
        <v>1375</v>
      </c>
      <c r="E292" s="83"/>
      <c r="F292" s="92" t="s">
        <v>1376</v>
      </c>
      <c r="G292" s="92" t="str">
        <f t="shared" si="14"/>
        <v>С. НИКОЛА КОЗЛЕВО 9955, ПЛ. 23 СЕПТЕМВРИ № 5
</v>
      </c>
      <c r="H292" s="88" t="s">
        <v>1377</v>
      </c>
      <c r="I292" s="83" t="s">
        <v>1378</v>
      </c>
      <c r="J292" s="83">
        <v>9955</v>
      </c>
    </row>
    <row r="293" spans="3:4" ht="12.75">
      <c r="C293" s="141"/>
      <c r="D293" s="141"/>
    </row>
    <row r="294" spans="3:4" ht="12.75">
      <c r="C294" s="141"/>
      <c r="D294" s="141"/>
    </row>
    <row r="295" spans="3:4" ht="12.75">
      <c r="C295" s="141"/>
      <c r="D295" s="141"/>
    </row>
    <row r="296" spans="3:4" ht="12.75">
      <c r="C296" s="141"/>
      <c r="D296" s="141"/>
    </row>
    <row r="297" spans="3:4" ht="12.75">
      <c r="C297" s="141"/>
      <c r="D297" s="141"/>
    </row>
    <row r="298" spans="3:4" ht="12.75">
      <c r="C298" s="141"/>
      <c r="D298" s="141"/>
    </row>
    <row r="299" spans="3:4" ht="12.75">
      <c r="C299" s="141"/>
      <c r="D299" s="141"/>
    </row>
    <row r="300" spans="3:4" ht="12.75">
      <c r="C300" s="141"/>
      <c r="D300" s="141"/>
    </row>
    <row r="301" spans="3:4" ht="12.75">
      <c r="C301" s="141"/>
      <c r="D301" s="141"/>
    </row>
  </sheetData>
  <sheetProtection formatCells="0" formatColumns="0" formatRows="0"/>
  <mergeCells count="28">
    <mergeCell ref="C87:D87"/>
    <mergeCell ref="C52:D52"/>
    <mergeCell ref="C1:D1"/>
    <mergeCell ref="C15:D15"/>
    <mergeCell ref="C27:D27"/>
    <mergeCell ref="C42:D42"/>
    <mergeCell ref="C59:D59"/>
    <mergeCell ref="C82:D82"/>
    <mergeCell ref="C199:D199"/>
    <mergeCell ref="C205:D205"/>
    <mergeCell ref="C95:D95"/>
    <mergeCell ref="C137:D137"/>
    <mergeCell ref="C148:D148"/>
    <mergeCell ref="C107:D107"/>
    <mergeCell ref="C160:D160"/>
    <mergeCell ref="C169:D169"/>
    <mergeCell ref="C174:D174"/>
    <mergeCell ref="C118:D118"/>
    <mergeCell ref="C186:D186"/>
    <mergeCell ref="C214:D214"/>
    <mergeCell ref="C282:D282"/>
    <mergeCell ref="C232:D232"/>
    <mergeCell ref="C222:D222"/>
    <mergeCell ref="C244:D244"/>
    <mergeCell ref="C255:D255"/>
    <mergeCell ref="C267:D267"/>
    <mergeCell ref="C276:D276"/>
    <mergeCell ref="C224:D224"/>
  </mergeCells>
  <hyperlinks>
    <hyperlink ref="D2" r:id="rId1" display="mailto:aetos@infotel.bg"/>
    <hyperlink ref="D3" r:id="rId2" display="mayor@burgas.bg"/>
    <hyperlink ref="D4" r:id="rId3" display="obshtina@kameno.bg"/>
    <hyperlink ref="D5" r:id="rId4" display="karnobat@mail.bg"/>
    <hyperlink ref="D6" r:id="rId5" display="mt_kmet@mail.bg"/>
    <hyperlink ref="D7" r:id="rId6" display="press@nesebar.bg"/>
    <hyperlink ref="D8" r:id="rId7" display="mayor@pomorie.org"/>
    <hyperlink ref="D9" r:id="rId8" display="obschtina_primorsko@mail.bg"/>
    <hyperlink ref="D10" r:id="rId9" display="obstina_ruen@mail.bg"/>
    <hyperlink ref="D11" r:id="rId10" display="obshtina_sozopol@abv.bg"/>
    <hyperlink ref="D12" r:id="rId11" display="obshtinasredets@mail.bg"/>
    <hyperlink ref="D13" r:id="rId12" display="kmetsungurlare@abv.bg"/>
    <hyperlink ref="D16" r:id="rId13" display="kmet@city.starazagora.net"/>
    <hyperlink ref="D17" r:id="rId14" display="mayor@kazanlak.bg"/>
    <hyperlink ref="D18" r:id="rId15" display="obshtina@radnevo.net"/>
    <hyperlink ref="D21" r:id="rId16" display="mayor_pb@mail.bg"/>
    <hyperlink ref="D22" r:id="rId17" display="ob_maglizh@mail.bg"/>
    <hyperlink ref="D23" r:id="rId18" display="gurkovo_obs@abv.bg"/>
    <hyperlink ref="D24" r:id="rId19" display="obnikolaevo@mail.bg"/>
    <hyperlink ref="D25" r:id="rId20" display="opan@mail.bg"/>
    <hyperlink ref="D28" r:id="rId21" display="obabansko@dir.bg "/>
    <hyperlink ref="D30" r:id="rId22" display="oba@gocenet.net "/>
    <hyperlink ref="D31" r:id="rId23" display="obs_garmen@bitex.bg "/>
    <hyperlink ref="D32" r:id="rId24" display="obstina_kresna@abv.bg "/>
    <hyperlink ref="D33" r:id="rId25" display="oa_petrich@mbox.contact.bg "/>
    <hyperlink ref="D34" r:id="rId26" display="ob_razlog@bcmesta.bg "/>
    <hyperlink ref="D35" r:id="rId27" display="oba_sandanski@abv.bg "/>
    <hyperlink ref="D36" r:id="rId28" display="satovchabl@abv.bg "/>
    <hyperlink ref="D37" r:id="rId29" display="simitly@mail.bg "/>
    <hyperlink ref="D40" r:id="rId30" display="strumyani_oba@yahoo.com "/>
    <hyperlink ref="D43" r:id="rId31" display="obst_boboshevo@mail.bg"/>
    <hyperlink ref="D44" r:id="rId32" display="obst_kocherinovo@mail.bg"/>
    <hyperlink ref="D45" r:id="rId33" display="municipality_rila@abv.bg"/>
    <hyperlink ref="D46" r:id="rId34" display="obshtina_treklyano@abv.bg"/>
    <hyperlink ref="D47" r:id="rId35" display="obshtina@bobovdol.eu "/>
    <hyperlink ref="D49" r:id="rId36" display="obshtina@kustendil.bg "/>
    <hyperlink ref="D50" r:id="rId37" display="obstinanevestino@abv.bg "/>
    <hyperlink ref="D53" r:id="rId38" display="obshtina@pernik.bg "/>
    <hyperlink ref="D54" r:id="rId39" display="obshtina_tran@mail.bg"/>
    <hyperlink ref="D55" r:id="rId40" display="obshtinaradomir@abv.bg"/>
    <hyperlink ref="D56" r:id="rId41" display="obshtina_breznik@abv.bg"/>
    <hyperlink ref="D57" r:id="rId42" display="obshtina_zemen@abv.bg"/>
    <hyperlink ref="D60" r:id="rId43" display="obanton@abv.bg"/>
    <hyperlink ref="D61" r:id="rId44" display="bojurob@mail.bg"/>
    <hyperlink ref="D62" r:id="rId45" display="admin@botevgrad.org"/>
    <hyperlink ref="D63" r:id="rId46" display="obchavdar@abv.bg"/>
    <hyperlink ref="D65" r:id="rId47" display="obshtinadb@abv.bg"/>
    <hyperlink ref="D67" r:id="rId48" display="kmet_elinpelin@abv.bg"/>
    <hyperlink ref="D68" r:id="rId49" display="obstina@etropolebg.com"/>
    <hyperlink ref="D69" r:id="rId50" display="obshtina_godech@abv.bg"/>
    <hyperlink ref="D71" r:id="rId51" display="obshtina_ihtiman@mail.bg"/>
    <hyperlink ref="D74" r:id="rId52" display="obshtina@kbrod.net"/>
    <hyperlink ref="D75" r:id="rId53" display="webmaster@mirkovo.bg"/>
    <hyperlink ref="D76" r:id="rId54" display="obstina@pirdop.bg"/>
    <hyperlink ref="D78" r:id="rId55" display="samokov@samokov.bg"/>
    <hyperlink ref="D79" r:id="rId56" display="obs.slivnica@abv.bg"/>
    <hyperlink ref="D80" r:id="rId57" display="kmet@svoge.bg"/>
    <hyperlink ref="D81" r:id="rId58" display="ob_zlatica@mail.bg"/>
    <hyperlink ref="D48" r:id="rId59" display="admin_dupnitsa@dupnitsa.bg"/>
    <hyperlink ref="D58" r:id="rId60" display="oba_kovachevtsi@abv.bg"/>
    <hyperlink ref="D83" r:id="rId61" display="obkotel@vip.bg "/>
    <hyperlink ref="D84" r:id="rId62" display="obshtina@nova-zagora.org"/>
    <hyperlink ref="D85" r:id="rId63" display="obstina@sliven.bg"/>
    <hyperlink ref="D89" r:id="rId64" display="mailto:ardino@abv.bg"/>
    <hyperlink ref="D90" r:id="rId65" display="mailto:kmet_dj@abv.bg"/>
    <hyperlink ref="D91" r:id="rId66" display="mailto:oba_kirkovo@kv.link.bg"/>
    <hyperlink ref="D96" r:id="rId67" display="kmet@haskovo.bg "/>
    <hyperlink ref="D97" r:id="rId68" display="obshtina@dimitrovgrad.bg "/>
    <hyperlink ref="D98" r:id="rId69" display="oba_ivaylovgrad@abv.bg "/>
    <hyperlink ref="D99" r:id="rId70" display="oba@lyubimets.org "/>
    <hyperlink ref="D100" r:id="rId71" display="madjarovo@abv.bg "/>
    <hyperlink ref="D102" r:id="rId72" display="kmet@svilengrad.bg "/>
    <hyperlink ref="D103" r:id="rId73" display="info@simeonovgrad.com"/>
    <hyperlink ref="D111" r:id="rId74" display="mailto:devin@unacs.bg"/>
    <hyperlink ref="D114" r:id="rId75" display="ObA-zlatograd@zlatograd.bg"/>
    <hyperlink ref="D115" r:id="rId76" display="madan@unacs.bg "/>
    <hyperlink ref="D113" r:id="rId77" display="oba_nedelino@abv.bg"/>
    <hyperlink ref="D116" r:id="rId78" display="obrud@abv.bg;ob_rud@yahoo.co.uk"/>
    <hyperlink ref="D117" r:id="rId79" display="mail@chepelare.bg"/>
    <hyperlink ref="D108" r:id="rId80" display="obshtina_smolyan@abv.bg"/>
    <hyperlink ref="D119" r:id="rId81" display="obstina@assenovgrad.com"/>
    <hyperlink ref="D121" r:id="rId82" display="kaloianovo@mail-bg.com"/>
    <hyperlink ref="D122" r:id="rId83" display="karlovo@mail.bg"/>
    <hyperlink ref="D132" r:id="rId84" display="kmet_krichim@abv.bg"/>
    <hyperlink ref="D135" r:id="rId85" display="kmet@kuklen.org"/>
    <hyperlink ref="D123" r:id="rId86" display="obshtinalaki@abv.bg"/>
    <hyperlink ref="D128" r:id="rId87" display="municipality_rodopi@abv.bg"/>
    <hyperlink ref="D129" r:id="rId88" display="obsadowo@abv.bg"/>
    <hyperlink ref="D136" r:id="rId89" display="lichev_ves@sopot-municipality.com"/>
    <hyperlink ref="D131" r:id="rId90" display="obhisar@hisar.bg"/>
    <hyperlink ref="D130" r:id="rId91" display="oba_saedinenie@abv.bg"/>
    <hyperlink ref="D175" r:id="rId92" display="secretary@pazardjik.bg"/>
    <hyperlink ref="D138" r:id="rId93" display="mayorvt@vt.bia-bg.com"/>
    <hyperlink ref="D139" r:id="rId94" display="obshtina@g-oryahovica.org"/>
    <hyperlink ref="D140" r:id="rId95" display="mail@elena.bg"/>
    <hyperlink ref="D141" r:id="rId96" display="mail@zlataritsa.net&#10;ob_zlatarica@mail.bg"/>
    <hyperlink ref="D143" r:id="rId97" display="obshtina@pavlikeni.bg "/>
    <hyperlink ref="D144" r:id="rId98" display="obshtina_pt@hotmail.com"/>
    <hyperlink ref="D145" r:id="rId99" display="obshtinskisavet@abv.bg"/>
    <hyperlink ref="D146" r:id="rId100" display="postmaster@strazhitsa.e-gov.bg "/>
    <hyperlink ref="D147" r:id="rId101" display="obsuhindol@abv.bg "/>
    <hyperlink ref="D149" r:id="rId102" display="mayor@pleven.bg"/>
    <hyperlink ref="D151" r:id="rId103" display="obshtina_gulianci@mail.bg"/>
    <hyperlink ref="D152" r:id="rId104" display="mun_dabnik@mail.bg"/>
    <hyperlink ref="D153" r:id="rId105" display="obshtina@dolnamitropolia.bg"/>
    <hyperlink ref="D156" r:id="rId106" display="obshtinanil@abv.bg"/>
    <hyperlink ref="D158" r:id="rId107" display="obshtina@pordim.bg"/>
    <hyperlink ref="D159" r:id="rId108" display="municipality@chervenbryag.bg"/>
    <hyperlink ref="D177" r:id="rId109" display="kmet@belovo.eu"/>
    <hyperlink ref="D179" r:id="rId110" display="velingrad@mbox.contact.bg"/>
    <hyperlink ref="D180" r:id="rId111" display="oba_lesichovo@abv.bg"/>
    <hyperlink ref="D181" r:id="rId112" display="panagyurishte@astra-pan.com"/>
    <hyperlink ref="D182" r:id="rId113" display="mayor@peshtera.bg"/>
    <hyperlink ref="D183" r:id="rId114" display="rakitovo@abv.bg"/>
    <hyperlink ref="D185" r:id="rId115" display="strelcha11@mail.bg"/>
    <hyperlink ref="D189" r:id="rId116" display="byala_mayor@abv.bg"/>
    <hyperlink ref="D188" r:id="rId117" display="obstinabeloslav@abv.bg"/>
    <hyperlink ref="D190" r:id="rId118" display="wetrino@yahoo.com"/>
    <hyperlink ref="D161" r:id="rId119" display="pepakolev@abv.bg&#10;"/>
    <hyperlink ref="D162" r:id="rId120" display="letnitsa@mail.bg"/>
    <hyperlink ref="D163" r:id="rId121" display="obshtina@lovech.bg&#10;"/>
    <hyperlink ref="D164" r:id="rId122" display="lukovit_ob@yahoo.com"/>
    <hyperlink ref="D165" r:id="rId123" display="mailto:mayortn@abv.bg"/>
    <hyperlink ref="D166" r:id="rId124" display="mayor@troyan.bg"/>
    <hyperlink ref="D168" r:id="rId125" display="kmet_yablanitsa@mail.bg&#10;"/>
    <hyperlink ref="D170" r:id="rId126" display="gabrovo@gabrovo.bg &#10;"/>
    <hyperlink ref="D171" r:id="rId127" display="mailto:dryanovo@dryanovo.bg"/>
    <hyperlink ref="D173" r:id="rId128" display="obtryavna@unicsbg.net"/>
    <hyperlink ref="D201" r:id="rId129" display="kmet.elhovo@infotel.bg"/>
    <hyperlink ref="D203" r:id="rId130" display="mailto:contact@tundja.net"/>
    <hyperlink ref="D191" r:id="rId131" display="avren_kmet@abv.bg"/>
    <hyperlink ref="D198" r:id="rId132" display="aksakovo@mail.orbitel.bg"/>
    <hyperlink ref="D206" r:id="rId133" display="borovo@borovo.org&#10;mayor@borovo.org"/>
    <hyperlink ref="D207" r:id="rId134" display="obstina@mbox.digsys.bg"/>
    <hyperlink ref="D208" r:id="rId135" display="vetovo@abv.bg&#10;obshtina@vetovo.com  "/>
    <hyperlink ref="D209" r:id="rId136" display="dvemogili@mbox.digsys.bg"/>
    <hyperlink ref="D210" r:id="rId137" display="info@ivanovo.bg"/>
    <hyperlink ref="D211" r:id="rId138" display="mayor@ruse-bg.eu"/>
    <hyperlink ref="D212" r:id="rId139" display="slivopole@ru-se.com"/>
    <hyperlink ref="D213" r:id="rId140" display="obshtina_cenovo@abv.bg"/>
    <hyperlink ref="D215" r:id="rId141" display="zavet@zavet-bg.com"/>
    <hyperlink ref="D217" r:id="rId142" display="kubrat@kubrat.bg"/>
    <hyperlink ref="D218" r:id="rId143" display="obshtina@loznitsa.bg"/>
    <hyperlink ref="D219" r:id="rId144" display="obshtina@razgrad.bg"/>
    <hyperlink ref="D220" r:id="rId145" display="info@samuil.eu"/>
    <hyperlink ref="D223" r:id="rId146" display="jfandakova@sofia.bg  "/>
    <hyperlink ref="D225" r:id="rId147" display="obshtina_alfatar@abv.bg"/>
    <hyperlink ref="D227" r:id="rId148" display="dulovokmet@abv.bg"/>
    <hyperlink ref="D229" r:id="rId149" display="mayor@silistra.bg"/>
    <hyperlink ref="D233" r:id="rId150" display="mayorbelogradchik@abv.bg"/>
    <hyperlink ref="D234" r:id="rId151" display="boinica@mail.orbitel.bg"/>
    <hyperlink ref="D235" r:id="rId152" display="ob_bregovo@b-trust.org"/>
    <hyperlink ref="D236" r:id="rId153" display="kmet@vidin.bg"/>
    <hyperlink ref="D237" r:id="rId154" display="obstina_gramada@abv.bg"/>
    <hyperlink ref="D238" r:id="rId155" display="obstina_dimovo@abv.bg"/>
    <hyperlink ref="D239" r:id="rId156" display="obshtinakula@abv.bg"/>
    <hyperlink ref="D240" r:id="rId157" display="makresh@bsbg.net"/>
    <hyperlink ref="D241" r:id="rId158" display="obshtina_novoselo@abv.bg"/>
    <hyperlink ref="D242" r:id="rId159" display="rujinci@abv.bg"/>
    <hyperlink ref="D243" r:id="rId160" display="ob_chuprene@abv.bg"/>
    <hyperlink ref="D245" r:id="rId161" display="ob_borovan@abv.bg"/>
    <hyperlink ref="D246" r:id="rId162" display="bslatina@mail.bg"/>
    <hyperlink ref="D247" r:id="rId163" display="obshtinavr@b-trust.org, "/>
    <hyperlink ref="D248" r:id="rId164" display="obshtina.kozloduy@gmail.com"/>
    <hyperlink ref="D249" r:id="rId165" display="krivodol@dir.bg"/>
    <hyperlink ref="D250" r:id="rId166" display="mezdra@mail.bg"/>
    <hyperlink ref="D252" r:id="rId167" display="mail@oriahovo.bg"/>
    <hyperlink ref="D253" r:id="rId168" display="romanoa@abv.bg"/>
    <hyperlink ref="D254" r:id="rId169" display="hayredin_ob@mail.bg"/>
    <hyperlink ref="D256" r:id="rId170" display="ob@berk-bg.com"/>
    <hyperlink ref="D257" r:id="rId171" display="munb@mail.orbitel.bg"/>
    <hyperlink ref="D259" r:id="rId172" display="vdrmkmet@yahoo.com"/>
    <hyperlink ref="D260" r:id="rId173" display="ivanlaz33@yahoo.com"/>
    <hyperlink ref="D261" r:id="rId174" display="gd3470@mail.bg"/>
    <hyperlink ref="D262" r:id="rId175" display="obshtina.lom@mail.bg"/>
    <hyperlink ref="D264" r:id="rId176" display="mayor@montana.bg"/>
    <hyperlink ref="D266" r:id="rId177" display="qkimovo@net-surf.net "/>
    <hyperlink ref="D268" r:id="rId178" display="mayor@balchik.bg"/>
    <hyperlink ref="D269" r:id="rId179" display="mail@toshevo.org"/>
    <hyperlink ref="D270" r:id="rId180" display="obshtina@dobrichka.bg, "/>
    <hyperlink ref="D272" r:id="rId181" display="obshtina@kavarna.bg"/>
    <hyperlink ref="D271" r:id="rId182" display="dobrich@dobrich.bg"/>
    <hyperlink ref="D273" r:id="rId183" display="dobri.stefanov@krushari.bg"/>
    <hyperlink ref="D277" r:id="rId184" display="obshtina@elnics.com"/>
    <hyperlink ref="D278" r:id="rId185" display="obstina@popovo.bg"/>
    <hyperlink ref="D280" r:id="rId186" display="info@antonovo.bg"/>
    <hyperlink ref="D281" r:id="rId187" display="obstinaopaka@abv.bg"/>
    <hyperlink ref="D283" r:id="rId188" display="mayor@shumen.bg"/>
    <hyperlink ref="D284" r:id="rId189" display="npazar@icon.bg"/>
    <hyperlink ref="D285" r:id="rId190" display="info@velikipreslav.bg"/>
    <hyperlink ref="D286" r:id="rId191" display="kaolinovo@abv.bg"/>
    <hyperlink ref="D288" r:id="rId192" display="kaspichan@icon.bg"/>
    <hyperlink ref="D289" r:id="rId193" display="obshtina_smiadovo@abv.bg"/>
    <hyperlink ref="D290" r:id="rId194" display="obs_vn@abv.bg"/>
    <hyperlink ref="D291" r:id="rId195" display="kmet@hitrino.org"/>
    <hyperlink ref="D292" r:id="rId196" display="obankozlevo@mail.bg"/>
    <hyperlink ref="D125" r:id="rId197" display="kmet.kmet@plovdiv.bg"/>
    <hyperlink ref="D126" r:id="rId198" display="obs@parvomai.escom.bg, "/>
    <hyperlink ref="D133" r:id="rId199" display="perushtitsa_ob@abv.bg, "/>
    <hyperlink ref="D154" r:id="rId200" display="iskar@atlantis.bg"/>
    <hyperlink ref="D187" r:id="rId201" display="kyordanov@varna.bg"/>
    <hyperlink ref="D274" r:id="rId202" display="tervel@tervel.bg "/>
    <hyperlink ref="D120" r:id="rId203" display="kmet@brezovo.bg"/>
    <hyperlink ref="D124" r:id="rId204" display="obshtina@maritsa.org"/>
    <hyperlink ref="D251" r:id="rId205" display="obsh.mz@abv.bg"/>
    <hyperlink ref="D258" r:id="rId206" display="brusartsi@data.bg"/>
    <hyperlink ref="D263" r:id="rId207" display="medkovec@mail.bg"/>
    <hyperlink ref="D265" r:id="rId208" display="chiprovci@mail.bg"/>
    <hyperlink ref="D279" r:id="rId209" display="obstina_om@mail.orbitel.bg"/>
    <hyperlink ref="D200" r:id="rId210" display="boliarovokmet@abv.bg"/>
    <hyperlink ref="D228" r:id="rId211" display="kain_s@abv.bg"/>
    <hyperlink ref="D127" r:id="rId212" display="oa-rakovski@rakovski.bg"/>
    <hyperlink ref="D134" r:id="rId213" display="stamboliyski@mail.orbitel.bg "/>
    <hyperlink ref="D38" r:id="rId214" display="portal@blgmun.com"/>
    <hyperlink ref="D104" r:id="rId215" display="kmet_stambolovo@dir.bg &#10;"/>
    <hyperlink ref="E184" r:id="rId216" display="municipality@septemvri.org "/>
    <hyperlink ref="D196" r:id="rId217" display="mailto:suvorovo_kmet@abv.bg"/>
    <hyperlink ref="E195" r:id="rId218" display="mailto:delo@provadia.bg"/>
    <hyperlink ref="E194" r:id="rId219" display="mailto:obshtina@dalgopol.org"/>
    <hyperlink ref="D193" r:id="rId220" display="mailto:Obst_dchiflik@mail.bg"/>
    <hyperlink ref="D216" r:id="rId221" display="isperih@isperih.bg"/>
    <hyperlink ref="D287" r:id="rId222" display="obshtina@varbitsa.org"/>
    <hyperlink ref="D93" r:id="rId223" display="obshtina@mg.link.bg"/>
    <hyperlink ref="D105" r:id="rId224" display="oba_top.grad@abv.bg"/>
    <hyperlink ref="D106" r:id="rId225" display="obshtina@harmanli.bg "/>
    <hyperlink ref="D172" r:id="rId226" display="mailto:Ivanov@sevlievo.bg"/>
    <hyperlink ref="D20" r:id="rId227" display="stoianov.sekretar@gmail.com"/>
    <hyperlink ref="D26" r:id="rId228" display="kmet@bratia-daskalovi.com"/>
    <hyperlink ref="D39" r:id="rId229" display="obshtina_hadjidimovo@mail.bg"/>
    <hyperlink ref="D41" r:id="rId230" display="oba_yda@abv.bg"/>
    <hyperlink ref="D64" r:id="rId231" display="a.kesyakov@chelopech.org "/>
    <hyperlink ref="D176" r:id="rId232" display="sekretar_batak@abv.bg"/>
    <hyperlink ref="D178" r:id="rId233" display="kmet@bratsigovo.bg "/>
    <hyperlink ref="D204" r:id="rId234" display="yambol@yambol.bg"/>
    <hyperlink ref="D184" r:id="rId235" display="municipality@septemvri.org"/>
    <hyperlink ref="D192" r:id="rId236" display="kmet@devnia.bg"/>
    <hyperlink ref="D194" r:id="rId237" display="obshtina@dalgopol.org"/>
    <hyperlink ref="D195" r:id="rId238" display="delo@provadia.bg"/>
    <hyperlink ref="D72" r:id="rId239" display="obs_koprivshtica@abv.bg"/>
    <hyperlink ref="D14" r:id="rId240" display="tsarevo@dir.bg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Euro</cp:lastModifiedBy>
  <cp:lastPrinted>2016-03-08T09:21:24Z</cp:lastPrinted>
  <dcterms:created xsi:type="dcterms:W3CDTF">1996-10-14T23:33:28Z</dcterms:created>
  <dcterms:modified xsi:type="dcterms:W3CDTF">2016-03-09T11:14:38Z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