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<sst xmlns="http://schemas.openxmlformats.org/spreadsheetml/2006/main" count="1631" uniqueCount="1054">
  <si>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</si>
  <si>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</si>
  <si>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</si>
  <si>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</si>
  <si>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</si>
  <si>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</si>
  <si>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</si>
  <si>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</si>
  <si>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</si>
  <si>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</si>
  <si>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</si>
  <si>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</si>
  <si>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</si>
  <si>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</si>
  <si>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</si>
  <si>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</si>
  <si>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</si>
  <si>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</si>
  <si>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</si>
  <si>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</si>
  <si>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</si>
  <si>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</si>
  <si>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</si>
  <si>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</si>
  <si>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</si>
  <si>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</si>
  <si>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</si>
  <si>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</si>
  <si>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</si>
  <si>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</si>
  <si>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</si>
  <si>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</si>
  <si>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</si>
  <si>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</si>
  <si>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</si>
  <si>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</si>
  <si>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</si>
  <si>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</si>
  <si>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</si>
  <si>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</si>
  <si>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</si>
  <si>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</si>
  <si>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</si>
  <si>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</si>
  <si>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</si>
  <si>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</si>
  <si>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</si>
  <si>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</si>
  <si>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</si>
  <si>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</si>
  <si>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</si>
  <si>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</si>
  <si>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</si>
  <si>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</si>
  <si>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</si>
  <si>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</si>
  <si>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</si>
  <si>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</si>
  <si>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</si>
  <si>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</si>
  <si>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</si>
  <si>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</si>
  <si>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</si>
  <si>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</si>
  <si>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</si>
  <si>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</si>
  <si>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</si>
  <si>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</si>
  <si>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</si>
  <si>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</si>
  <si>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</si>
  <si>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</si>
  <si>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</si>
  <si>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</si>
  <si>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</si>
  <si>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</si>
  <si>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</si>
  <si>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</si>
  <si>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</si>
  <si>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</si>
  <si>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</si>
  <si>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</si>
  <si>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</si>
  <si>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</si>
  <si>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</si>
  <si>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</si>
  <si>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</si>
  <si>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</si>
  <si>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</si>
  <si>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</si>
  <si>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</si>
  <si>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</si>
  <si>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</si>
  <si>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</si>
  <si>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</si>
  <si>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</si>
  <si>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</si>
  <si>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</si>
  <si>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</si>
  <si>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</si>
  <si>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</si>
  <si>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</si>
  <si>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</si>
  <si>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</si>
  <si>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</si>
  <si>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</si>
  <si>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</si>
  <si>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</si>
  <si>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</si>
  <si>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</si>
  <si>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</si>
  <si>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</si>
  <si>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</si>
  <si>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</si>
  <si>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</si>
  <si>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</si>
  <si>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</si>
  <si>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</si>
  <si>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</si>
  <si>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</si>
  <si>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</si>
  <si>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</si>
  <si>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</si>
  <si>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</si>
  <si>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</si>
  <si>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</si>
  <si>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</si>
  <si>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</si>
  <si>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</si>
  <si>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</si>
  <si>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</si>
  <si>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</si>
  <si>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</si>
  <si>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</si>
  <si>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</si>
  <si>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</si>
  <si>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</si>
  <si>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</si>
  <si>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</si>
  <si>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</si>
  <si>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</si>
  <si>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</si>
  <si>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</si>
  <si>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</si>
  <si>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</si>
  <si>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</si>
  <si>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</si>
  <si>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</si>
  <si>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</si>
  <si>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</si>
  <si>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</si>
  <si>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</si>
  <si>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</si>
  <si>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</si>
  <si>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</si>
  <si>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</si>
  <si>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</si>
  <si>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</si>
  <si>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</si>
  <si>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</si>
  <si>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</si>
  <si>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</si>
  <si>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</si>
  <si>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</si>
  <si>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</si>
  <si>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</si>
  <si>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</si>
  <si>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</si>
  <si>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</si>
  <si>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</si>
  <si>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</si>
  <si>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</si>
  <si>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</si>
  <si>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</si>
  <si>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</si>
  <si>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</si>
  <si>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</si>
  <si>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</si>
  <si>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</si>
  <si>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</si>
  <si>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</si>
  <si>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</si>
  <si>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</si>
  <si>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</si>
  <si>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</si>
  <si>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</si>
  <si>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</si>
  <si>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</si>
  <si>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</si>
  <si>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</si>
  <si>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</si>
  <si>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</si>
  <si>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</si>
  <si>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</si>
  <si>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</si>
  <si>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</si>
  <si>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</si>
  <si>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</si>
  <si>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</si>
  <si>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</si>
  <si>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</si>
  <si>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</si>
  <si>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</si>
  <si>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</si>
  <si>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</si>
  <si>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</si>
  <si>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</si>
  <si>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</si>
  <si>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</si>
  <si>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</si>
  <si>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</si>
  <si>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</si>
  <si>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</si>
  <si>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</si>
  <si>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</si>
  <si>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</si>
  <si>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</si>
  <si>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</si>
  <si>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</si>
  <si>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</si>
  <si>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</si>
  <si>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</si>
  <si>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</si>
  <si>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</si>
  <si>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</si>
  <si>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</si>
  <si>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</si>
  <si>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</si>
  <si>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</si>
  <si>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</si>
  <si>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</si>
  <si>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</si>
  <si>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</si>
  <si>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</si>
  <si>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</si>
  <si>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</si>
  <si>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</si>
  <si>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</si>
  <si>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</si>
  <si>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</si>
  <si>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</si>
  <si>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</si>
  <si>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</si>
  <si>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</si>
  <si>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</si>
  <si>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</si>
  <si>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</si>
  <si>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</si>
  <si>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</si>
  <si>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</si>
  <si>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</si>
  <si>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</si>
  <si>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</si>
  <si>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</si>
  <si>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</si>
  <si>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</si>
  <si>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</si>
  <si>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</si>
  <si>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</si>
  <si>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</si>
  <si>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</si>
  <si>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</si>
  <si>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</si>
  <si>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</si>
  <si>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</si>
  <si>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</si>
  <si>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</si>
  <si>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</si>
  <si>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</si>
  <si>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</si>
  <si>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</si>
  <si>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</si>
  <si>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</si>
  <si>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</si>
  <si>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</si>
  <si>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</si>
  <si>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</si>
  <si>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</si>
  <si>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</si>
  <si>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</si>
  <si>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</si>
  <si>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</si>
  <si>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</si>
  <si>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</si>
  <si>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</si>
  <si>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</si>
  <si>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</si>
  <si>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</si>
  <si>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</si>
  <si>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</si>
  <si>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</si>
  <si>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</si>
  <si>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</si>
  <si>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</si>
  <si>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</si>
  <si>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</si>
  <si>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</si>
  <si>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</si>
  <si>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</si>
  <si>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</si>
  <si>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</si>
  <si>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</si>
  <si>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</si>
  <si>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</si>
  <si>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</si>
  <si>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</si>
  <si>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</si>
  <si>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</si>
  <si>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</si>
  <si>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</si>
  <si>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</si>
  <si>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</si>
  <si>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</si>
  <si>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</si>
  <si>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</si>
  <si>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</si>
  <si>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</si>
  <si>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</si>
  <si>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</si>
  <si>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</si>
  <si>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</si>
  <si>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</si>
  <si>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</si>
  <si>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</si>
  <si>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</si>
  <si>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</si>
  <si>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</si>
  <si>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</si>
  <si>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</si>
  <si>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</si>
  <si>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</si>
  <si>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</si>
  <si>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</si>
  <si>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</si>
  <si>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</si>
  <si>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</si>
  <si>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</si>
  <si>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</si>
  <si>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</si>
  <si>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</si>
  <si>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</si>
  <si>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</si>
  <si>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</si>
  <si>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</si>
  <si>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</si>
  <si>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</si>
  <si>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</si>
  <si>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</si>
  <si>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</si>
  <si>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</si>
  <si>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</si>
  <si>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</si>
  <si>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</si>
  <si>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</si>
  <si>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</si>
  <si>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</si>
  <si>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</si>
  <si>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</si>
  <si>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</si>
  <si>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</si>
  <si>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</si>
  <si>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</si>
  <si>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</si>
  <si>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</si>
  <si>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</si>
  <si>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</si>
  <si>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</si>
  <si>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</si>
  <si>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</si>
  <si>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</si>
  <si>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</si>
  <si>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</si>
  <si>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</si>
  <si>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</si>
  <si>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</si>
  <si>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</si>
  <si>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</si>
  <si>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</si>
  <si>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</si>
  <si>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</si>
  <si>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</si>
  <si>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</si>
  <si>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</si>
  <si>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</si>
  <si>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</si>
  <si>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</si>
  <si>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</si>
  <si>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</si>
  <si>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</si>
  <si>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</si>
  <si>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</si>
  <si>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</si>
  <si>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</si>
  <si>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</si>
  <si>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</si>
  <si>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</si>
  <si>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</si>
  <si>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</si>
  <si>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</si>
  <si>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</si>
  <si>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</si>
  <si>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ОБЩИНА ПЛОВДИВ</t>
  </si>
  <si>
    <t xml:space="preserve">                      (Ана Вълканова)</t>
  </si>
  <si>
    <t xml:space="preserve">                      (Наталия Делчева)</t>
  </si>
  <si>
    <t xml:space="preserve">                      (Елена Димитрова)</t>
  </si>
  <si>
    <t>/Ана Вълканова/</t>
  </si>
  <si>
    <t>/Елена Димитрова/</t>
  </si>
  <si>
    <t>/Наталия Делчева/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</si>
  <si>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</si>
  <si>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</si>
  <si>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</si>
  <si>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</si>
  <si>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</si>
  <si>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</si>
  <si>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</si>
  <si>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</si>
  <si>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</si>
  <si>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</si>
  <si>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</si>
  <si>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</si>
  <si>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</si>
  <si>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</si>
  <si>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</si>
  <si>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</si>
  <si>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</si>
  <si>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</si>
  <si>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</si>
  <si>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</si>
  <si>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</si>
  <si>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</si>
  <si>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</si>
  <si>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</si>
  <si>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</si>
  <si>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</si>
  <si>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</si>
  <si>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</si>
  <si>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</si>
  <si>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</si>
  <si>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</si>
  <si>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</si>
  <si>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</si>
  <si>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</si>
  <si>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</si>
  <si>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</si>
  <si>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</si>
  <si>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</si>
  <si>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</si>
  <si>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</si>
  <si>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                                КАСОВОТО   ИЗПЪЛНЕНИЕ   НА  ИЗВЪНБЮДЖЕТНИТЕ   СМЕТКИ / ФОНДОВЕ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</si>
  <si>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</si>
  <si>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</si>
  <si>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</si>
  <si>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</si>
  <si>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</si>
  <si>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</si>
  <si>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</si>
  <si>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</si>
  <si>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</si>
  <si>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</si>
  <si>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</si>
  <si>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</si>
  <si>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</si>
  <si>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</si>
  <si>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</si>
  <si>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</si>
  <si>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</si>
  <si>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</si>
  <si>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</si>
  <si>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</si>
  <si>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</si>
  <si>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</si>
  <si>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</si>
  <si>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</si>
  <si>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</si>
  <si>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</si>
  <si>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</si>
  <si>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</si>
  <si>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</si>
  <si>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</si>
  <si>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</si>
  <si>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</si>
  <si>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</si>
  <si>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</si>
  <si>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</si>
  <si>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</si>
  <si>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</si>
  <si>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</si>
  <si>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</si>
  <si>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</si>
  <si>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</si>
  <si>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</si>
  <si>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</si>
  <si>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</si>
  <si>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</si>
  <si>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</si>
  <si>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</si>
  <si>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</si>
  <si>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</si>
  <si>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</si>
  <si>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</si>
  <si>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</si>
  <si>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</si>
  <si>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</si>
  <si>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</si>
  <si>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</si>
  <si>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</si>
  <si>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</si>
  <si>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</si>
  <si>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</si>
  <si>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</si>
  <si>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</si>
  <si>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</si>
  <si>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</si>
  <si>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</si>
  <si>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</si>
  <si>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</si>
  <si>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</si>
  <si>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</si>
  <si>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</si>
  <si>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</si>
  <si>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</si>
  <si>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</si>
  <si>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</si>
  <si>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</si>
  <si>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</si>
  <si>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</si>
  <si>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</si>
  <si>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</si>
  <si>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</si>
  <si>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</si>
  <si>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</si>
  <si>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</si>
  <si>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</si>
  <si>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</si>
  <si>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</si>
  <si>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</si>
  <si>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</si>
  <si>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</si>
  <si>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</si>
  <si>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</si>
  <si>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</si>
  <si>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</si>
  <si>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</si>
  <si>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</si>
  <si>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</si>
  <si>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</si>
  <si>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</si>
  <si>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</si>
  <si>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</si>
  <si>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</si>
  <si>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</si>
  <si>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</si>
  <si>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</si>
  <si>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</si>
  <si>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</si>
  <si>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</si>
  <si>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</si>
  <si>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</si>
  <si>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</si>
  <si>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</si>
  <si>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</si>
  <si>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</si>
  <si>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</si>
  <si>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</si>
  <si>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</si>
  <si>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</si>
  <si>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</si>
  <si>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</si>
  <si>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</si>
  <si>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</si>
  <si>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</si>
  <si>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</si>
  <si>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</si>
  <si>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</si>
  <si>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</si>
  <si>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</si>
  <si>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</si>
  <si>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</si>
  <si>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</si>
  <si>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</si>
  <si>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</si>
  <si>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</si>
  <si>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</si>
  <si>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</si>
  <si>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</si>
  <si>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</si>
  <si>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</si>
  <si>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</si>
  <si>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</si>
  <si>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</si>
  <si>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</si>
  <si>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</si>
  <si>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</si>
  <si>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</si>
  <si>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</si>
  <si>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</si>
  <si>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</si>
  <si>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</si>
  <si>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</si>
  <si>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</si>
  <si>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</si>
  <si>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</si>
  <si>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</si>
  <si>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</si>
  <si>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</si>
  <si>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</si>
  <si>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</si>
  <si>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</si>
  <si>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</si>
  <si>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</si>
  <si>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</si>
  <si>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</si>
  <si>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</si>
  <si>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</si>
  <si>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</si>
  <si>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</si>
  <si>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</si>
  <si>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</si>
  <si>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</si>
  <si>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</si>
  <si>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</si>
  <si>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</si>
  <si>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</si>
  <si>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</si>
  <si>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</si>
  <si>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</si>
  <si>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</si>
  <si>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</si>
  <si>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</si>
  <si>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</si>
  <si>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</si>
  <si>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</si>
  <si>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</si>
  <si>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</si>
  <si>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</si>
  <si>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</si>
  <si>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</si>
  <si>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</si>
  <si>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</si>
  <si>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</si>
  <si>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</si>
  <si>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</si>
  <si>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</si>
  <si>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</si>
  <si>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</si>
  <si>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</si>
  <si>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</si>
  <si>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</si>
  <si>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</si>
  <si>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</si>
  <si>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</si>
  <si>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</si>
  <si>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</si>
  <si>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</si>
  <si>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</si>
  <si>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</si>
  <si>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</si>
  <si>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</si>
  <si>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</si>
  <si>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</si>
  <si>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</si>
  <si>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</si>
  <si>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</si>
  <si>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</si>
  <si>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</si>
  <si>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</si>
  <si>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</si>
  <si>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</si>
  <si>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</si>
  <si>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</si>
  <si>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</si>
  <si>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</si>
  <si>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</si>
  <si>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</si>
  <si>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</si>
  <si>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</si>
  <si>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</si>
  <si>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</si>
  <si>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</si>
  <si>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</si>
  <si>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</si>
  <si>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</si>
  <si>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</si>
  <si>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</si>
  <si>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</si>
  <si>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</si>
  <si>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</si>
  <si>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</si>
  <si>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</si>
  <si>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</si>
  <si>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</si>
  <si>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</si>
  <si>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</si>
  <si>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</si>
  <si>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</si>
  <si>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</si>
  <si>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</si>
  <si>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</si>
  <si>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</si>
  <si>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</si>
  <si>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</si>
  <si>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</si>
  <si>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</si>
  <si>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</si>
  <si>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</si>
  <si>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</si>
  <si>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</si>
  <si>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</si>
  <si>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</si>
  <si>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</si>
  <si>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</si>
  <si>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</si>
  <si>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</si>
  <si>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</si>
  <si>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</si>
  <si>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</si>
  <si>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</si>
  <si>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</si>
  <si>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</si>
  <si>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</si>
  <si>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</si>
  <si>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</si>
  <si>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</si>
  <si>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</si>
  <si>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</si>
  <si>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</si>
  <si>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</si>
  <si>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</si>
  <si>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</si>
  <si>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</si>
  <si>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</si>
  <si>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</si>
  <si>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</si>
  <si>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</si>
  <si>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</si>
  <si>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</si>
  <si>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</si>
  <si>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</si>
  <si>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</si>
  <si>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</si>
  <si>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</si>
  <si>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</si>
  <si>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</si>
  <si>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</si>
  <si>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</si>
  <si>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</si>
  <si>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</si>
  <si>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</si>
  <si>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</si>
  <si>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</si>
  <si>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</si>
  <si>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</si>
  <si>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</si>
  <si>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</si>
  <si>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</si>
  <si>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</si>
  <si>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</si>
  <si>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</si>
  <si>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</si>
  <si>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</si>
  <si>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</si>
  <si>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</si>
  <si>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</si>
  <si>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</si>
  <si>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</si>
  <si>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</si>
  <si>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</si>
  <si>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</si>
  <si>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</si>
  <si>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</si>
  <si>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</si>
  <si>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</si>
  <si>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6609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</si>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</sst>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.##0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18" fillId="0" borderId="0" xfId="51" applyFont="1" applyAlignment="1">
      <alignment vertical="center" wrapText="1"/>
      <protection/>
    </xf>
    <xf numFmtId="0" fontId="17" fillId="0" borderId="0" xfId="51" applyFont="1" applyAlignment="1">
      <alignment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3" applyFont="1" applyFill="1" applyBorder="1" applyAlignment="1">
      <alignment horizontal="left" vertical="center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77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70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86" fillId="18" borderId="78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/>
      <protection/>
    </xf>
    <xf numFmtId="0" fontId="86" fillId="18" borderId="80" xfId="53" applyFont="1" applyFill="1" applyBorder="1" applyAlignment="1" applyProtection="1" quotePrefix="1">
      <alignment horizontal="left" vertical="center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86" fillId="18" borderId="81" xfId="52" applyFont="1" applyFill="1" applyBorder="1" applyAlignment="1" applyProtection="1">
      <alignment vertical="center" wrapText="1"/>
      <protection/>
    </xf>
    <xf numFmtId="0" fontId="88" fillId="18" borderId="82" xfId="52" applyFont="1" applyFill="1" applyBorder="1" applyAlignment="1" applyProtection="1">
      <alignment vertical="center" wrapText="1"/>
      <protection/>
    </xf>
    <xf numFmtId="0" fontId="86" fillId="18" borderId="78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73" fillId="18" borderId="48" xfId="53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0" fontId="86" fillId="18" borderId="78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8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3" fillId="18" borderId="83" xfId="52" applyFont="1" applyFill="1" applyBorder="1" applyAlignment="1">
      <alignment horizontal="left" vertical="center" wrapText="1"/>
      <protection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83" xfId="52" applyFont="1" applyFill="1" applyBorder="1" applyAlignment="1">
      <alignment horizontal="left" wrapText="1"/>
      <protection/>
    </xf>
    <xf numFmtId="0" fontId="73" fillId="18" borderId="48" xfId="52" applyFont="1" applyFill="1" applyBorder="1" applyAlignment="1">
      <alignment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73" fillId="18" borderId="59" xfId="52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83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83" xfId="53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19" fillId="0" borderId="24" xfId="51" applyFont="1" applyFill="1" applyBorder="1" applyAlignment="1">
      <alignment vertical="center" wrapText="1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61">
      <selection activeCell="E114" sqref="E114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401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447</v>
      </c>
      <c r="C6" s="6"/>
      <c r="D6" s="6"/>
    </row>
    <row r="7" spans="2:4" ht="29.25" customHeight="1">
      <c r="B7" s="6" t="s">
        <v>801</v>
      </c>
      <c r="C7" s="6"/>
      <c r="D7" s="6"/>
    </row>
    <row r="8" spans="2:14" ht="30.75" customHeight="1" thickBot="1">
      <c r="B8" s="15" t="s">
        <v>448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797</v>
      </c>
      <c r="G10" s="12" t="s">
        <v>810</v>
      </c>
      <c r="H10" s="12" t="s">
        <v>811</v>
      </c>
    </row>
    <row r="11" spans="2:21" ht="23.25" customHeight="1" thickBot="1">
      <c r="B11" s="8" t="s">
        <v>446</v>
      </c>
      <c r="C11" s="8"/>
      <c r="D11" s="8"/>
      <c r="E11" s="279" t="str">
        <f>OTCHET!F12</f>
        <v>6609</v>
      </c>
      <c r="F11" s="18" t="s">
        <v>805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958</v>
      </c>
      <c r="C12" s="280" t="s">
        <v>786</v>
      </c>
      <c r="D12" s="164"/>
      <c r="E12" s="279">
        <f>OTCHET!E17</f>
        <v>10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803</v>
      </c>
      <c r="I14" s="22"/>
      <c r="J14" s="22"/>
      <c r="K14" s="23"/>
      <c r="L14" s="23"/>
      <c r="M14" s="22"/>
      <c r="N14" s="22" t="s">
        <v>803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788</v>
      </c>
      <c r="C16" s="102" t="s">
        <v>869</v>
      </c>
      <c r="D16" s="102"/>
      <c r="E16" s="1030" t="s">
        <v>798</v>
      </c>
      <c r="F16" s="1031"/>
      <c r="G16" s="1034" t="s">
        <v>894</v>
      </c>
      <c r="H16" s="1035"/>
      <c r="I16" s="1032" t="s">
        <v>872</v>
      </c>
      <c r="J16" s="1033"/>
      <c r="K16" s="31" t="s">
        <v>800</v>
      </c>
      <c r="L16" s="31" t="s">
        <v>888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787</v>
      </c>
      <c r="C17" s="30"/>
      <c r="D17" s="30"/>
      <c r="E17" s="33" t="s">
        <v>802</v>
      </c>
      <c r="F17" s="34" t="s">
        <v>794</v>
      </c>
      <c r="G17" s="112"/>
      <c r="H17" s="113"/>
      <c r="I17" s="33" t="s">
        <v>802</v>
      </c>
      <c r="J17" s="33" t="s">
        <v>794</v>
      </c>
      <c r="K17" s="33" t="s">
        <v>794</v>
      </c>
      <c r="L17" s="33" t="s">
        <v>794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790</v>
      </c>
      <c r="C18" s="30"/>
      <c r="D18" s="30"/>
      <c r="E18" s="33" t="s">
        <v>789</v>
      </c>
      <c r="F18" s="34"/>
      <c r="G18" s="34" t="s">
        <v>642</v>
      </c>
      <c r="H18" s="33" t="s">
        <v>643</v>
      </c>
      <c r="I18" s="33" t="s">
        <v>789</v>
      </c>
      <c r="J18" s="33"/>
      <c r="K18" s="33"/>
      <c r="L18" s="33"/>
      <c r="M18" s="33"/>
      <c r="N18" s="33" t="s">
        <v>644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792</v>
      </c>
      <c r="F20" s="40" t="s">
        <v>792</v>
      </c>
      <c r="G20" s="935" t="s">
        <v>791</v>
      </c>
      <c r="H20" s="936" t="s">
        <v>791</v>
      </c>
      <c r="I20" s="936" t="s">
        <v>799</v>
      </c>
      <c r="J20" s="936" t="s">
        <v>799</v>
      </c>
      <c r="K20" s="936" t="s">
        <v>804</v>
      </c>
      <c r="L20" s="936" t="s">
        <v>812</v>
      </c>
      <c r="M20" s="936" t="s">
        <v>812</v>
      </c>
      <c r="N20" s="936" t="s">
        <v>791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842</v>
      </c>
      <c r="C22" s="117" t="s">
        <v>933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841</v>
      </c>
      <c r="C23" s="119" t="s">
        <v>923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893</v>
      </c>
      <c r="C24" s="120" t="s">
        <v>886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843</v>
      </c>
      <c r="C25" s="121" t="s">
        <v>818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844</v>
      </c>
      <c r="C26" s="122" t="s">
        <v>819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785</v>
      </c>
      <c r="C27" s="110" t="s">
        <v>895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887</v>
      </c>
      <c r="C28" s="110" t="s">
        <v>896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845</v>
      </c>
      <c r="C29" s="110" t="s">
        <v>897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846</v>
      </c>
      <c r="C30" s="125" t="s">
        <v>898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847</v>
      </c>
      <c r="C31" s="124" t="s">
        <v>820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848</v>
      </c>
      <c r="C32" s="126" t="s">
        <v>948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873</v>
      </c>
      <c r="C33" s="145" t="s">
        <v>943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939</v>
      </c>
      <c r="C36" s="127" t="s">
        <v>821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940</v>
      </c>
      <c r="C37" s="128" t="s">
        <v>874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849</v>
      </c>
      <c r="C38" s="131" t="s">
        <v>825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864</v>
      </c>
      <c r="C39" s="122" t="s">
        <v>822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850</v>
      </c>
      <c r="C40" s="120" t="s">
        <v>823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890</v>
      </c>
      <c r="C41" s="120" t="s">
        <v>875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851</v>
      </c>
      <c r="C42" s="120" t="s">
        <v>949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852</v>
      </c>
      <c r="C43" s="120" t="s">
        <v>824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882</v>
      </c>
      <c r="C44" s="120" t="s">
        <v>899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853</v>
      </c>
      <c r="C45" s="120" t="s">
        <v>950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891</v>
      </c>
      <c r="C46" s="120" t="s">
        <v>889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877</v>
      </c>
      <c r="C47" s="134" t="s">
        <v>924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935</v>
      </c>
      <c r="C48" s="120" t="s">
        <v>925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878</v>
      </c>
      <c r="C49" s="120" t="s">
        <v>926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876</v>
      </c>
      <c r="C50" s="146" t="s">
        <v>944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881</v>
      </c>
      <c r="C51" s="120" t="s">
        <v>900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941</v>
      </c>
      <c r="C52" s="145" t="s">
        <v>942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879</v>
      </c>
      <c r="C53" s="135" t="s">
        <v>880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936</v>
      </c>
      <c r="C54" s="137" t="s">
        <v>727</v>
      </c>
      <c r="D54" s="53"/>
      <c r="E54" s="148">
        <f>+E55+E56+E60</f>
        <v>-248260</v>
      </c>
      <c r="F54" s="148">
        <f t="shared" si="0"/>
        <v>-34054</v>
      </c>
      <c r="G54" s="148">
        <f>+G55+G56+G60</f>
        <v>0</v>
      </c>
      <c r="H54" s="148">
        <f>+H55+H56+H60</f>
        <v>-34054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854</v>
      </c>
      <c r="C55" s="120" t="s">
        <v>947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855</v>
      </c>
      <c r="C56" s="120" t="s">
        <v>728</v>
      </c>
      <c r="D56" s="49"/>
      <c r="E56" s="157">
        <f>+OTCHET!E361+OTCHET!E372+OTCHET!E377+OTCHET!E380+OTCHET!E383+OTCHET!E386+OTCHET!E387+OTCHET!E390+OTCHET!E404+OTCHET!E405+OTCHET!E406+OTCHET!E407+OTCHET!E408</f>
        <v>-248260</v>
      </c>
      <c r="F56" s="148">
        <f t="shared" si="0"/>
        <v>-34054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-34054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892</v>
      </c>
      <c r="C57" s="135" t="s">
        <v>901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952</v>
      </c>
      <c r="C58" s="120" t="s">
        <v>886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611</v>
      </c>
      <c r="C60" s="139" t="s">
        <v>826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726</v>
      </c>
      <c r="C61" s="127" t="s">
        <v>934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938</v>
      </c>
      <c r="C62" s="131"/>
      <c r="D62" s="53"/>
      <c r="E62" s="148">
        <f>+E22-E38+E54-E61</f>
        <v>-248260</v>
      </c>
      <c r="F62" s="148">
        <f t="shared" si="0"/>
        <v>-34054</v>
      </c>
      <c r="G62" s="148">
        <f>+G22-G38+G54-G61</f>
        <v>0</v>
      </c>
      <c r="H62" s="148">
        <f>+H22-H38+H54-H61</f>
        <v>-34054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937</v>
      </c>
      <c r="C64" s="131" t="s">
        <v>856</v>
      </c>
      <c r="D64" s="53"/>
      <c r="E64" s="158">
        <f>SUM(+E66+E74+E75+E82+E83+E84+E87+E88+E89+E90+E91+E92+E93)</f>
        <v>248260</v>
      </c>
      <c r="F64" s="148">
        <f t="shared" si="0"/>
        <v>34054</v>
      </c>
      <c r="G64" s="158">
        <f aca="true" t="shared" si="3" ref="G64:L64">SUM(+G66+G74+G75+G82+G83+G84+G87+G88+G89+G90+G91+G92+G93)</f>
        <v>0</v>
      </c>
      <c r="H64" s="158">
        <f t="shared" si="3"/>
        <v>34054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857</v>
      </c>
      <c r="C66" s="120" t="s">
        <v>883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858</v>
      </c>
      <c r="C67" s="120" t="s">
        <v>902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859</v>
      </c>
      <c r="C68" s="120" t="s">
        <v>903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860</v>
      </c>
      <c r="C69" s="120" t="s">
        <v>827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861</v>
      </c>
      <c r="C70" s="120" t="s">
        <v>828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862</v>
      </c>
      <c r="C71" s="120" t="s">
        <v>904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919</v>
      </c>
      <c r="C72" s="141" t="s">
        <v>905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865</v>
      </c>
      <c r="C73" s="141" t="s">
        <v>906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863</v>
      </c>
      <c r="C74" s="139" t="s">
        <v>829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866</v>
      </c>
      <c r="C75" s="120" t="s">
        <v>884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867</v>
      </c>
      <c r="C76" s="120" t="s">
        <v>907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868</v>
      </c>
      <c r="C77" s="120" t="s">
        <v>908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840</v>
      </c>
      <c r="C78" s="120" t="s">
        <v>909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946</v>
      </c>
      <c r="C80" s="120" t="s">
        <v>910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945</v>
      </c>
      <c r="C81" s="120" t="s">
        <v>911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885</v>
      </c>
      <c r="C82" s="120" t="s">
        <v>830</v>
      </c>
      <c r="D82" s="49"/>
      <c r="E82" s="157">
        <f>OTCHET!E516</f>
        <v>248260</v>
      </c>
      <c r="F82" s="148">
        <f t="shared" si="0"/>
        <v>34054</v>
      </c>
      <c r="G82" s="157">
        <f>OTCHET!F516</f>
        <v>0</v>
      </c>
      <c r="H82" s="157">
        <f>OTCHET!G516</f>
        <v>34054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839</v>
      </c>
      <c r="C83" s="120" t="s">
        <v>831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838</v>
      </c>
      <c r="C84" s="120" t="s">
        <v>927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837</v>
      </c>
      <c r="C85" s="120" t="s">
        <v>912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870</v>
      </c>
      <c r="C86" s="120" t="s">
        <v>832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615</v>
      </c>
      <c r="C87" s="135" t="s">
        <v>833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836</v>
      </c>
      <c r="C88" s="118" t="s">
        <v>913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835</v>
      </c>
      <c r="C89" s="144" t="s">
        <v>914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834</v>
      </c>
      <c r="C90" s="121" t="s">
        <v>915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928</v>
      </c>
      <c r="C91" s="118" t="s">
        <v>929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930</v>
      </c>
      <c r="C92" s="144" t="s">
        <v>931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932</v>
      </c>
      <c r="C93" s="128" t="s">
        <v>871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916</v>
      </c>
      <c r="C94" s="128" t="s">
        <v>917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813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814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815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816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817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815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816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951</v>
      </c>
      <c r="C111" s="61"/>
      <c r="D111" s="61"/>
      <c r="E111" s="62" t="s">
        <v>957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402</v>
      </c>
      <c r="C112" s="63"/>
      <c r="D112" s="63"/>
      <c r="E112" s="63" t="s">
        <v>403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956</v>
      </c>
      <c r="C113" s="59"/>
      <c r="D113" s="59"/>
      <c r="E113" s="62" t="s">
        <v>793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404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795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807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796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806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808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809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918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953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920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954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955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921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922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zoomScale="75" zoomScaleNormal="75" zoomScalePageLayoutView="0" workbookViewId="0" topLeftCell="B560">
      <selection activeCell="E579" sqref="E57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459</v>
      </c>
      <c r="B1" s="281" t="s">
        <v>460</v>
      </c>
      <c r="C1" s="281" t="s">
        <v>461</v>
      </c>
      <c r="D1" s="282" t="s">
        <v>462</v>
      </c>
      <c r="E1" s="281" t="s">
        <v>463</v>
      </c>
      <c r="F1" s="281" t="s">
        <v>464</v>
      </c>
      <c r="G1" s="281" t="s">
        <v>464</v>
      </c>
      <c r="I1" s="281" t="s">
        <v>464</v>
      </c>
      <c r="J1" s="283" t="s">
        <v>465</v>
      </c>
      <c r="K1" s="284"/>
      <c r="L1" s="281" t="s">
        <v>466</v>
      </c>
      <c r="M1" s="281" t="s">
        <v>467</v>
      </c>
      <c r="N1" s="285" t="s">
        <v>468</v>
      </c>
      <c r="O1" s="285" t="s">
        <v>469</v>
      </c>
      <c r="P1" s="286"/>
      <c r="Q1" s="281" t="s">
        <v>466</v>
      </c>
      <c r="R1" s="281" t="s">
        <v>467</v>
      </c>
      <c r="S1" s="285" t="s">
        <v>468</v>
      </c>
      <c r="T1" s="285" t="s">
        <v>469</v>
      </c>
      <c r="U1" s="281" t="s">
        <v>467</v>
      </c>
      <c r="V1" s="285" t="s">
        <v>468</v>
      </c>
      <c r="W1" s="285" t="s">
        <v>469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959</v>
      </c>
      <c r="F5" s="281" t="s">
        <v>959</v>
      </c>
      <c r="G5" s="281" t="s">
        <v>959</v>
      </c>
      <c r="I5" s="281" t="s">
        <v>959</v>
      </c>
      <c r="J5" s="287">
        <v>1</v>
      </c>
      <c r="L5" s="281" t="s">
        <v>959</v>
      </c>
      <c r="M5" s="281" t="s">
        <v>959</v>
      </c>
      <c r="N5" s="285" t="s">
        <v>959</v>
      </c>
      <c r="O5" s="285" t="s">
        <v>959</v>
      </c>
      <c r="P5" s="289"/>
      <c r="Q5" s="281" t="s">
        <v>959</v>
      </c>
      <c r="R5" s="281" t="s">
        <v>959</v>
      </c>
      <c r="S5" s="285" t="s">
        <v>959</v>
      </c>
      <c r="T5" s="285" t="s">
        <v>959</v>
      </c>
      <c r="U5" s="281" t="s">
        <v>959</v>
      </c>
      <c r="V5" s="285" t="s">
        <v>959</v>
      </c>
      <c r="W5" s="285" t="s">
        <v>959</v>
      </c>
      <c r="Y5" s="681">
        <v>12</v>
      </c>
    </row>
    <row r="6" spans="3:25" ht="15">
      <c r="C6" s="293"/>
      <c r="D6" s="294"/>
      <c r="E6" s="292"/>
      <c r="F6" s="281" t="s">
        <v>959</v>
      </c>
      <c r="G6" s="281" t="s">
        <v>959</v>
      </c>
      <c r="I6" s="281" t="s">
        <v>959</v>
      </c>
      <c r="J6" s="287">
        <v>1</v>
      </c>
      <c r="L6" s="292"/>
      <c r="M6" s="281" t="s">
        <v>959</v>
      </c>
      <c r="O6" s="285" t="s">
        <v>959</v>
      </c>
      <c r="P6" s="289"/>
      <c r="Q6" s="292"/>
      <c r="R6" s="281" t="s">
        <v>959</v>
      </c>
      <c r="T6" s="285" t="s">
        <v>959</v>
      </c>
      <c r="U6" s="281" t="s">
        <v>959</v>
      </c>
      <c r="W6" s="285" t="s">
        <v>959</v>
      </c>
      <c r="Y6" s="681">
        <v>40</v>
      </c>
    </row>
    <row r="7" spans="2:25" ht="37.5" customHeight="1">
      <c r="B7" s="1095" t="s">
        <v>445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959</v>
      </c>
      <c r="O7" s="285" t="s">
        <v>959</v>
      </c>
      <c r="P7" s="289"/>
      <c r="Q7" s="292"/>
      <c r="R7" s="281" t="s">
        <v>959</v>
      </c>
      <c r="T7" s="285" t="s">
        <v>959</v>
      </c>
      <c r="U7" s="281" t="s">
        <v>959</v>
      </c>
      <c r="W7" s="285" t="s">
        <v>959</v>
      </c>
      <c r="Y7" s="681">
        <v>42</v>
      </c>
    </row>
    <row r="8" spans="3:25" ht="15">
      <c r="C8" s="293"/>
      <c r="D8" s="294"/>
      <c r="E8" s="295" t="s">
        <v>960</v>
      </c>
      <c r="F8" s="295" t="s">
        <v>811</v>
      </c>
      <c r="G8" s="295"/>
      <c r="H8" s="295"/>
      <c r="I8" s="295"/>
      <c r="J8" s="287">
        <v>1</v>
      </c>
      <c r="L8" s="292"/>
      <c r="M8" s="281" t="s">
        <v>959</v>
      </c>
      <c r="O8" s="285" t="s">
        <v>959</v>
      </c>
      <c r="P8" s="289"/>
      <c r="Q8" s="292"/>
      <c r="R8" s="281" t="s">
        <v>959</v>
      </c>
      <c r="T8" s="285" t="s">
        <v>959</v>
      </c>
      <c r="U8" s="281" t="s">
        <v>959</v>
      </c>
      <c r="W8" s="285" t="s">
        <v>959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959</v>
      </c>
      <c r="O9" s="285" t="s">
        <v>959</v>
      </c>
      <c r="P9" s="289"/>
      <c r="Q9" s="292"/>
      <c r="R9" s="281" t="s">
        <v>959</v>
      </c>
      <c r="T9" s="285" t="s">
        <v>959</v>
      </c>
      <c r="U9" s="281" t="s">
        <v>959</v>
      </c>
      <c r="W9" s="285" t="s">
        <v>959</v>
      </c>
      <c r="Y9" s="681"/>
    </row>
    <row r="10" spans="2:25" ht="15">
      <c r="B10" s="297" t="s">
        <v>961</v>
      </c>
      <c r="E10" s="295"/>
      <c r="F10" s="298"/>
      <c r="G10" s="295"/>
      <c r="H10" s="295"/>
      <c r="I10" s="295"/>
      <c r="J10" s="287">
        <v>1</v>
      </c>
      <c r="L10" s="292"/>
      <c r="M10" s="281" t="s">
        <v>959</v>
      </c>
      <c r="O10" s="285" t="s">
        <v>959</v>
      </c>
      <c r="P10" s="289"/>
      <c r="Q10" s="292"/>
      <c r="R10" s="281" t="s">
        <v>959</v>
      </c>
      <c r="T10" s="285" t="s">
        <v>959</v>
      </c>
      <c r="U10" s="281" t="s">
        <v>959</v>
      </c>
      <c r="W10" s="285" t="s">
        <v>959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959</v>
      </c>
      <c r="O11" s="285" t="s">
        <v>959</v>
      </c>
      <c r="P11" s="289"/>
      <c r="Q11" s="292"/>
      <c r="R11" s="281" t="s">
        <v>959</v>
      </c>
      <c r="T11" s="285" t="s">
        <v>959</v>
      </c>
      <c r="U11" s="281" t="s">
        <v>959</v>
      </c>
      <c r="W11" s="285" t="s">
        <v>959</v>
      </c>
      <c r="Y11" s="681"/>
    </row>
    <row r="12" spans="2:25" ht="39" customHeight="1" thickBot="1" thickTop="1">
      <c r="B12" s="1097" t="s">
        <v>401</v>
      </c>
      <c r="C12" s="1098"/>
      <c r="D12" s="1098"/>
      <c r="E12" s="295" t="s">
        <v>962</v>
      </c>
      <c r="F12" s="299" t="s">
        <v>772</v>
      </c>
      <c r="G12" s="295"/>
      <c r="H12" s="295"/>
      <c r="I12" s="295"/>
      <c r="J12" s="287">
        <v>1</v>
      </c>
      <c r="L12" s="292"/>
      <c r="M12" s="281" t="s">
        <v>959</v>
      </c>
      <c r="O12" s="285" t="s">
        <v>959</v>
      </c>
      <c r="P12" s="289"/>
      <c r="Q12" s="292"/>
      <c r="R12" s="281" t="s">
        <v>959</v>
      </c>
      <c r="T12" s="285" t="s">
        <v>959</v>
      </c>
      <c r="U12" s="281" t="s">
        <v>959</v>
      </c>
      <c r="W12" s="285" t="s">
        <v>959</v>
      </c>
      <c r="Y12" s="681"/>
    </row>
    <row r="13" spans="2:25" ht="15.75" thickTop="1">
      <c r="B13" s="297" t="s">
        <v>963</v>
      </c>
      <c r="E13" s="300" t="s">
        <v>964</v>
      </c>
      <c r="F13" s="301" t="s">
        <v>959</v>
      </c>
      <c r="G13" s="301" t="s">
        <v>959</v>
      </c>
      <c r="H13" s="301"/>
      <c r="I13" s="301" t="s">
        <v>959</v>
      </c>
      <c r="J13" s="287">
        <v>1</v>
      </c>
      <c r="L13" s="292"/>
      <c r="M13" s="281" t="s">
        <v>959</v>
      </c>
      <c r="O13" s="285" t="s">
        <v>959</v>
      </c>
      <c r="P13" s="289"/>
      <c r="Q13" s="292"/>
      <c r="R13" s="281" t="s">
        <v>959</v>
      </c>
      <c r="T13" s="285" t="s">
        <v>959</v>
      </c>
      <c r="U13" s="281" t="s">
        <v>959</v>
      </c>
      <c r="W13" s="285" t="s">
        <v>959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560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561</v>
      </c>
      <c r="E17" s="983">
        <v>10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965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966</v>
      </c>
      <c r="E19" s="951" t="s">
        <v>967</v>
      </c>
      <c r="F19" s="1046" t="s">
        <v>968</v>
      </c>
      <c r="G19" s="1047"/>
      <c r="H19" s="1047"/>
      <c r="I19" s="104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869</v>
      </c>
      <c r="C20" s="309" t="s">
        <v>969</v>
      </c>
      <c r="D20" s="167" t="s">
        <v>970</v>
      </c>
      <c r="E20" s="984">
        <v>2013</v>
      </c>
      <c r="F20" s="981" t="s">
        <v>642</v>
      </c>
      <c r="G20" s="981" t="s">
        <v>643</v>
      </c>
      <c r="H20" s="981" t="s">
        <v>644</v>
      </c>
      <c r="I20" s="982" t="s">
        <v>530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971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972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973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974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975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470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617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43" t="s">
        <v>976</v>
      </c>
      <c r="D28" s="104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977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978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979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980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0" t="s">
        <v>981</v>
      </c>
      <c r="D33" s="1040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982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983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984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985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618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986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2" t="s">
        <v>987</v>
      </c>
      <c r="D40" s="104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988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989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990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991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43" t="s">
        <v>992</v>
      </c>
      <c r="D45" s="104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993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994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995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996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997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2" t="s">
        <v>998</v>
      </c>
      <c r="D51" s="104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999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1000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1001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1002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1003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43" t="s">
        <v>1004</v>
      </c>
      <c r="D57" s="104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1005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1006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43" t="s">
        <v>1007</v>
      </c>
      <c r="D60" s="104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1008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1009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43" t="s">
        <v>1010</v>
      </c>
      <c r="D63" s="1043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2" t="s">
        <v>1011</v>
      </c>
      <c r="D64" s="104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1012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1013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1014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1015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1016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1017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5" t="s">
        <v>1018</v>
      </c>
      <c r="D72" s="1065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5" t="s">
        <v>1019</v>
      </c>
      <c r="D73" s="1065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5" t="s">
        <v>1020</v>
      </c>
      <c r="D74" s="1065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1021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2" t="s">
        <v>1022</v>
      </c>
      <c r="D76" s="1042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1023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1024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1025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1026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1027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1028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1029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1030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1031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1032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1033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1034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1035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1036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51" t="s">
        <v>1037</v>
      </c>
      <c r="D91" s="1051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1038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1039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3" t="s">
        <v>1040</v>
      </c>
      <c r="D94" s="1093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2" t="s">
        <v>1041</v>
      </c>
      <c r="D95" s="1042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1042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1043</v>
      </c>
      <c r="D97" s="172" t="s">
        <v>1044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1045</v>
      </c>
      <c r="D98" s="172" t="s">
        <v>1046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1047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1048</v>
      </c>
      <c r="D100" s="172" t="s">
        <v>1049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1050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1051</v>
      </c>
      <c r="D102" s="172" t="s">
        <v>1052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1053</v>
      </c>
      <c r="D103" s="172" t="s">
        <v>0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1</v>
      </c>
      <c r="D104" s="172" t="s">
        <v>2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3</v>
      </c>
      <c r="D105" s="172" t="s">
        <v>4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5</v>
      </c>
      <c r="D106" s="172" t="s">
        <v>6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</v>
      </c>
      <c r="D107" s="192" t="s">
        <v>8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</v>
      </c>
      <c r="D108" s="193" t="s">
        <v>10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43" t="s">
        <v>11</v>
      </c>
      <c r="D109" s="104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12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13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14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2" t="s">
        <v>15</v>
      </c>
      <c r="D113" s="104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16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17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18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449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19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43" t="s">
        <v>20</v>
      </c>
      <c r="D119" s="104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21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22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23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24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25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26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27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28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29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30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32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33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34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35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4" t="s">
        <v>36</v>
      </c>
      <c r="D135" s="1094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5" t="s">
        <v>37</v>
      </c>
      <c r="D136" s="1065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38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39</v>
      </c>
      <c r="C138" s="1042" t="s">
        <v>40</v>
      </c>
      <c r="D138" s="104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41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42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43" t="s">
        <v>43</v>
      </c>
      <c r="D141" s="104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44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45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46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47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48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49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50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51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52</v>
      </c>
      <c r="D150" s="352" t="s">
        <v>53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29" t="str">
        <f>$B$7</f>
        <v>ТРИМЕСЕЧЕН ОТЧЕТ  ЗА  КАСОВОТО  ИЗПЪЛНЕНИЕ  НА ИБСФ
ПО ПЪЛНА ЕДИННА БЮДЖЕТНА КЛАСИФИКАЦИЯ</v>
      </c>
      <c r="C155" s="1028"/>
      <c r="D155" s="1028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960</v>
      </c>
      <c r="F156" s="356" t="s">
        <v>811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27">
        <f>$B$9</f>
        <v>0</v>
      </c>
      <c r="C157" s="1028"/>
      <c r="D157" s="1028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961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27" t="str">
        <f>$B$12</f>
        <v>ОБЩИНА ПЛОВДИВ</v>
      </c>
      <c r="C160" s="1028"/>
      <c r="D160" s="1028"/>
      <c r="E160" s="355" t="s">
        <v>962</v>
      </c>
      <c r="F160" s="362" t="str">
        <f>$F$12</f>
        <v>6609</v>
      </c>
      <c r="G160" s="355"/>
      <c r="H160" s="361"/>
      <c r="I160" s="361"/>
      <c r="J160" s="287">
        <v>1</v>
      </c>
      <c r="K160" s="288"/>
      <c r="L160" s="1027"/>
      <c r="M160" s="1028"/>
      <c r="N160" s="1028"/>
      <c r="O160" s="361"/>
      <c r="P160" s="289"/>
      <c r="Q160" s="1027"/>
      <c r="R160" s="1028"/>
      <c r="S160" s="1028"/>
      <c r="T160" s="361"/>
      <c r="W160" s="361"/>
    </row>
    <row r="161" spans="2:23" s="293" customFormat="1" ht="16.5" thickBot="1" thickTop="1">
      <c r="B161" s="297" t="s">
        <v>963</v>
      </c>
      <c r="C161" s="281"/>
      <c r="D161" s="282"/>
      <c r="E161" s="360" t="s">
        <v>964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561</v>
      </c>
      <c r="E162" s="362">
        <f>$E$17</f>
        <v>10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965</v>
      </c>
      <c r="J163" s="287">
        <v>1</v>
      </c>
      <c r="K163" s="288"/>
      <c r="L163" s="363" t="s">
        <v>471</v>
      </c>
      <c r="M163" s="355"/>
      <c r="N163" s="361"/>
      <c r="O163" s="364" t="s">
        <v>965</v>
      </c>
      <c r="P163" s="289"/>
      <c r="Q163" s="365" t="s">
        <v>472</v>
      </c>
      <c r="R163" s="366"/>
      <c r="S163" s="367"/>
      <c r="T163" s="368"/>
      <c r="U163" s="366"/>
      <c r="V163" s="367"/>
      <c r="W163" s="368" t="s">
        <v>965</v>
      </c>
    </row>
    <row r="164" spans="2:24" s="293" customFormat="1" ht="31.5" customHeight="1" thickBot="1">
      <c r="B164" s="369" t="s">
        <v>869</v>
      </c>
      <c r="C164" s="306" t="s">
        <v>54</v>
      </c>
      <c r="D164" s="370" t="s">
        <v>55</v>
      </c>
      <c r="E164" s="371" t="s">
        <v>967</v>
      </c>
      <c r="F164" s="372" t="s">
        <v>968</v>
      </c>
      <c r="G164" s="372" t="s">
        <v>968</v>
      </c>
      <c r="H164" s="905" t="s">
        <v>968</v>
      </c>
      <c r="I164" s="905" t="s">
        <v>968</v>
      </c>
      <c r="J164" s="287">
        <v>1</v>
      </c>
      <c r="K164" s="288"/>
      <c r="L164" s="1090" t="s">
        <v>473</v>
      </c>
      <c r="M164" s="1090" t="s">
        <v>474</v>
      </c>
      <c r="N164" s="1083" t="s">
        <v>475</v>
      </c>
      <c r="O164" s="1083" t="s">
        <v>476</v>
      </c>
      <c r="P164" s="288"/>
      <c r="Q164" s="1083" t="s">
        <v>477</v>
      </c>
      <c r="R164" s="1083" t="s">
        <v>478</v>
      </c>
      <c r="S164" s="1083" t="s">
        <v>479</v>
      </c>
      <c r="T164" s="1083" t="s">
        <v>480</v>
      </c>
      <c r="U164" s="373" t="s">
        <v>481</v>
      </c>
      <c r="V164" s="373"/>
      <c r="W164" s="374"/>
      <c r="X164" s="1088" t="s">
        <v>482</v>
      </c>
    </row>
    <row r="165" spans="2:24" s="293" customFormat="1" ht="44.25" customHeight="1" thickBot="1">
      <c r="B165" s="376"/>
      <c r="C165" s="310" t="s">
        <v>56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644</v>
      </c>
      <c r="I165" s="990" t="str">
        <f>+I20</f>
        <v>Общо</v>
      </c>
      <c r="J165" s="287">
        <v>1</v>
      </c>
      <c r="K165" s="288"/>
      <c r="L165" s="1091"/>
      <c r="M165" s="1091"/>
      <c r="N165" s="1092"/>
      <c r="O165" s="1092"/>
      <c r="P165" s="288"/>
      <c r="Q165" s="1084"/>
      <c r="R165" s="1084"/>
      <c r="S165" s="1084"/>
      <c r="T165" s="1084"/>
      <c r="U165" s="378">
        <v>2013</v>
      </c>
      <c r="V165" s="378">
        <v>2014</v>
      </c>
      <c r="W165" s="378" t="s">
        <v>483</v>
      </c>
      <c r="X165" s="1089"/>
    </row>
    <row r="166" spans="2:24" s="293" customFormat="1" ht="18.75" thickBot="1">
      <c r="B166" s="379"/>
      <c r="C166" s="380"/>
      <c r="D166" s="381" t="s">
        <v>57</v>
      </c>
      <c r="E166" s="382" t="s">
        <v>484</v>
      </c>
      <c r="F166" s="382" t="s">
        <v>485</v>
      </c>
      <c r="G166" s="382" t="s">
        <v>562</v>
      </c>
      <c r="H166" s="907" t="s">
        <v>563</v>
      </c>
      <c r="I166" s="907" t="s">
        <v>497</v>
      </c>
      <c r="J166" s="287">
        <v>1</v>
      </c>
      <c r="K166" s="288"/>
      <c r="L166" s="383" t="s">
        <v>486</v>
      </c>
      <c r="M166" s="383" t="s">
        <v>487</v>
      </c>
      <c r="N166" s="384" t="s">
        <v>488</v>
      </c>
      <c r="O166" s="384" t="s">
        <v>489</v>
      </c>
      <c r="P166" s="288"/>
      <c r="Q166" s="385" t="s">
        <v>490</v>
      </c>
      <c r="R166" s="385" t="s">
        <v>491</v>
      </c>
      <c r="S166" s="385" t="s">
        <v>492</v>
      </c>
      <c r="T166" s="385" t="s">
        <v>493</v>
      </c>
      <c r="U166" s="385" t="s">
        <v>494</v>
      </c>
      <c r="V166" s="385" t="s">
        <v>495</v>
      </c>
      <c r="W166" s="385" t="s">
        <v>496</v>
      </c>
      <c r="X166" s="386" t="s">
        <v>497</v>
      </c>
    </row>
    <row r="167" spans="2:24" s="293" customFormat="1" ht="78.75" customHeight="1" thickBot="1">
      <c r="B167" s="387"/>
      <c r="C167" s="388" t="s">
        <v>58</v>
      </c>
      <c r="D167" s="387" t="s">
        <v>59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498</v>
      </c>
      <c r="M167" s="390" t="s">
        <v>498</v>
      </c>
      <c r="N167" s="390" t="s">
        <v>499</v>
      </c>
      <c r="O167" s="390" t="s">
        <v>500</v>
      </c>
      <c r="P167" s="391"/>
      <c r="Q167" s="390" t="s">
        <v>498</v>
      </c>
      <c r="R167" s="390" t="s">
        <v>498</v>
      </c>
      <c r="S167" s="390" t="s">
        <v>501</v>
      </c>
      <c r="T167" s="390" t="s">
        <v>502</v>
      </c>
      <c r="U167" s="390" t="s">
        <v>498</v>
      </c>
      <c r="V167" s="390" t="s">
        <v>498</v>
      </c>
      <c r="W167" s="390" t="s">
        <v>498</v>
      </c>
      <c r="X167" s="392" t="s">
        <v>503</v>
      </c>
    </row>
    <row r="168" spans="2:24" s="293" customFormat="1" ht="18.75" thickBot="1">
      <c r="B168" s="308"/>
      <c r="C168" s="393">
        <v>9999</v>
      </c>
      <c r="D168" s="387" t="s">
        <v>60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0" t="s">
        <v>61</v>
      </c>
      <c r="D170" s="1059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62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63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6" t="s">
        <v>64</v>
      </c>
      <c r="D173" s="1036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65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66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67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68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69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5" t="s">
        <v>70</v>
      </c>
      <c r="D179" s="1065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71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72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73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74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75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54" t="s">
        <v>76</v>
      </c>
      <c r="D185" s="1055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7" t="s">
        <v>77</v>
      </c>
      <c r="D186" s="1087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78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79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81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82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83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84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85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86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87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88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89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90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91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92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93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94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95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24" t="s">
        <v>621</v>
      </c>
      <c r="D205" s="102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96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97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98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99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24" t="s">
        <v>101</v>
      </c>
      <c r="D211" s="102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102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103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104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24" t="s">
        <v>105</v>
      </c>
      <c r="D215" s="102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5" t="s">
        <v>106</v>
      </c>
      <c r="D216" s="1086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107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108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109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110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111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112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113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114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115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116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117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118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119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120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121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122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123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9" t="s">
        <v>124</v>
      </c>
      <c r="D234" s="1079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9" t="s">
        <v>125</v>
      </c>
      <c r="D235" s="1079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9" t="s">
        <v>126</v>
      </c>
      <c r="D236" s="1079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127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128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129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130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131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132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133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24" t="s">
        <v>134</v>
      </c>
      <c r="D244" s="102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135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136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137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8" t="s">
        <v>138</v>
      </c>
      <c r="D248" s="1078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9" t="s">
        <v>504</v>
      </c>
      <c r="D249" s="1079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139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140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141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142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143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144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145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146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147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148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149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150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151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152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153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154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155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156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157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158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159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160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161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162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163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164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165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166</v>
      </c>
      <c r="D277" s="102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167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168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169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52</v>
      </c>
      <c r="D281" s="235" t="s">
        <v>170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2"/>
      <c r="C318" s="1082"/>
      <c r="D318" s="1082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29" t="str">
        <f>$B$7</f>
        <v>ТРИМЕСЕЧЕН ОТЧЕТ  ЗА  КАСОВОТО  ИЗПЪЛНЕНИЕ  НА ИБСФ
ПО ПЪЛНА ЕДИННА БЮДЖЕТНА КЛАСИФИКАЦИЯ</v>
      </c>
      <c r="C321" s="1028"/>
      <c r="D321" s="1028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960</v>
      </c>
      <c r="F322" s="356" t="s">
        <v>811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27">
        <f>$B$9</f>
        <v>0</v>
      </c>
      <c r="C323" s="1028"/>
      <c r="D323" s="1028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961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27" t="str">
        <f>$B$12</f>
        <v>ОБЩИНА ПЛОВДИВ</v>
      </c>
      <c r="C326" s="1028"/>
      <c r="D326" s="1028"/>
      <c r="E326" s="355" t="s">
        <v>962</v>
      </c>
      <c r="F326" s="362" t="str">
        <f>$F$12</f>
        <v>6609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963</v>
      </c>
      <c r="E327" s="360" t="s">
        <v>964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561</v>
      </c>
      <c r="E328" s="362">
        <f>$E$17</f>
        <v>10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965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869</v>
      </c>
      <c r="C331" s="309" t="s">
        <v>54</v>
      </c>
      <c r="D331" s="376" t="s">
        <v>171</v>
      </c>
      <c r="E331" s="464" t="s">
        <v>505</v>
      </c>
      <c r="F331" s="464" t="s">
        <v>968</v>
      </c>
      <c r="G331" s="464" t="s">
        <v>968</v>
      </c>
      <c r="H331" s="993"/>
      <c r="I331" s="906" t="s">
        <v>968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56</v>
      </c>
      <c r="D332" s="376"/>
      <c r="E332" s="464" t="s">
        <v>789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172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173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174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6" t="s">
        <v>175</v>
      </c>
      <c r="D337" s="1067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627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628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176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629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630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631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177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632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633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634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635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506</v>
      </c>
      <c r="D349" s="172" t="s">
        <v>636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637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43" t="s">
        <v>178</v>
      </c>
      <c r="D351" s="1043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179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180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181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182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622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183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184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185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186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0" t="s">
        <v>187</v>
      </c>
      <c r="D361" s="1041"/>
      <c r="E361" s="1001"/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639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638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188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189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52</v>
      </c>
      <c r="D366" s="242" t="s">
        <v>190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869</v>
      </c>
      <c r="C367" s="244" t="s">
        <v>969</v>
      </c>
      <c r="D367" s="245" t="s">
        <v>191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192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0" t="s">
        <v>193</v>
      </c>
      <c r="D369" s="1059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623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624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6" t="s">
        <v>640</v>
      </c>
      <c r="D372" s="1036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507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508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195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196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9" t="s">
        <v>450</v>
      </c>
      <c r="D377" s="1050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626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625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9" t="s">
        <v>451</v>
      </c>
      <c r="D380" s="1050"/>
      <c r="E380" s="1001">
        <f>+E381+E382</f>
        <v>-248260</v>
      </c>
      <c r="F380" s="652">
        <f>+F381+F382</f>
        <v>0</v>
      </c>
      <c r="G380" s="475">
        <f>+G381+G382</f>
        <v>-34054</v>
      </c>
      <c r="H380" s="914"/>
      <c r="I380" s="475">
        <f>+I381+I382</f>
        <v>-34054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626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625</v>
      </c>
      <c r="E382" s="625">
        <v>-248260</v>
      </c>
      <c r="F382" s="627"/>
      <c r="G382" s="318">
        <v>-34054</v>
      </c>
      <c r="H382" s="1000"/>
      <c r="I382" s="856">
        <f>F382+G382</f>
        <v>-34054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61" t="s">
        <v>452</v>
      </c>
      <c r="D383" s="1061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626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625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453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25" t="s">
        <v>454</v>
      </c>
      <c r="D387" s="1062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455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456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25" t="s">
        <v>509</v>
      </c>
      <c r="D390" s="1062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510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511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512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25" t="s">
        <v>612</v>
      </c>
      <c r="D394" s="1062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513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457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458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647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514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515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52</v>
      </c>
      <c r="D401" s="242" t="s">
        <v>648</v>
      </c>
      <c r="E401" s="858">
        <f>SUM(E369,E372,E377,E380,E383,E386,E387,E390,E394)</f>
        <v>-248260</v>
      </c>
      <c r="F401" s="858">
        <f>SUM(F369,F372,F377,F380,F383,F386,F387,F390,F394)</f>
        <v>0</v>
      </c>
      <c r="G401" s="858">
        <f>SUM(G369,G372,G377,G380,G383,G386,G387,G390,G394)</f>
        <v>-34054</v>
      </c>
      <c r="H401" s="1002"/>
      <c r="I401" s="858">
        <f>SUM(I369,I372,I377,I380,I383,I386,I387,I390,I394)</f>
        <v>-34054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869</v>
      </c>
      <c r="C402" s="244" t="s">
        <v>969</v>
      </c>
      <c r="D402" s="256" t="s">
        <v>649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650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63" t="s">
        <v>651</v>
      </c>
      <c r="D404" s="1064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5" t="s">
        <v>516</v>
      </c>
      <c r="D405" s="1065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54" t="s">
        <v>517</v>
      </c>
      <c r="D406" s="1054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54" t="s">
        <v>652</v>
      </c>
      <c r="D407" s="1055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56" t="s">
        <v>641</v>
      </c>
      <c r="D408" s="1057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518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519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52</v>
      </c>
      <c r="D411" s="260" t="s">
        <v>653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29" t="str">
        <f>$B$7</f>
        <v>ТРИМЕСЕЧЕН ОТЧЕТ  ЗА  КАСОВОТО  ИЗПЪЛНЕНИЕ  НА ИБСФ
ПО ПЪЛНА ЕДИННА БЮДЖЕТНА КЛАСИФИКАЦИЯ</v>
      </c>
      <c r="C415" s="1028"/>
      <c r="D415" s="1028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960</v>
      </c>
      <c r="F416" s="356" t="s">
        <v>811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27">
        <f>$B$9</f>
        <v>0</v>
      </c>
      <c r="C417" s="1028"/>
      <c r="D417" s="1028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961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27" t="str">
        <f>$B$12</f>
        <v>ОБЩИНА ПЛОВДИВ</v>
      </c>
      <c r="C420" s="1028"/>
      <c r="D420" s="1028"/>
      <c r="E420" s="355" t="s">
        <v>962</v>
      </c>
      <c r="F420" s="362" t="str">
        <f>$F$12</f>
        <v>6609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963</v>
      </c>
      <c r="E421" s="360" t="s">
        <v>964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561</v>
      </c>
      <c r="E422" s="362">
        <f>$E$17</f>
        <v>10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965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654</v>
      </c>
      <c r="E424" s="488" t="s">
        <v>520</v>
      </c>
      <c r="F424" s="489" t="s">
        <v>968</v>
      </c>
      <c r="G424" s="489" t="s">
        <v>968</v>
      </c>
      <c r="H424" s="1010" t="s">
        <v>968</v>
      </c>
      <c r="I424" s="1011" t="s">
        <v>968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655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644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656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52</v>
      </c>
      <c r="E427" s="468">
        <f>+E150-E281+E366+E401+E411</f>
        <v>-248260</v>
      </c>
      <c r="F427" s="468">
        <f>+F150-F281+F366+F401+F411</f>
        <v>0</v>
      </c>
      <c r="G427" s="468">
        <f>+G150-G281+G366+G401+G411</f>
        <v>-34054</v>
      </c>
      <c r="H427" s="399">
        <f>+H150-H281+H366+H401+H411</f>
        <v>0</v>
      </c>
      <c r="I427" s="399">
        <f>+I150-I281+I366+I401+I411</f>
        <v>-34054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29" t="str">
        <f>$B$7</f>
        <v>ТРИМЕСЕЧЕН ОТЧЕТ  ЗА  КАСОВОТО  ИЗПЪЛНЕНИЕ  НА ИБСФ
ПО ПЪЛНА ЕДИННА БЮДЖЕТНА КЛАСИФИКАЦИЯ</v>
      </c>
      <c r="C431" s="1028"/>
      <c r="D431" s="1028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960</v>
      </c>
      <c r="F432" s="356" t="s">
        <v>811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27">
        <f>$B$9</f>
        <v>0</v>
      </c>
      <c r="C433" s="1028"/>
      <c r="D433" s="1028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961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27" t="str">
        <f>$B$12</f>
        <v>ОБЩИНА ПЛОВДИВ</v>
      </c>
      <c r="C436" s="1028"/>
      <c r="D436" s="1028"/>
      <c r="E436" s="355" t="s">
        <v>962</v>
      </c>
      <c r="F436" s="362" t="str">
        <f>$F$12</f>
        <v>6609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963</v>
      </c>
      <c r="E437" s="360" t="s">
        <v>964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561</v>
      </c>
      <c r="E438" s="362">
        <f>$E$17</f>
        <v>10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965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869</v>
      </c>
      <c r="C441" s="244" t="s">
        <v>969</v>
      </c>
      <c r="D441" s="376" t="s">
        <v>657</v>
      </c>
      <c r="E441" s="464" t="s">
        <v>967</v>
      </c>
      <c r="F441" s="464" t="s">
        <v>968</v>
      </c>
      <c r="G441" s="464" t="s">
        <v>968</v>
      </c>
      <c r="H441" s="906"/>
      <c r="I441" s="906" t="s">
        <v>968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172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658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8" t="s">
        <v>659</v>
      </c>
      <c r="D445" s="1059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660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661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662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24" t="s">
        <v>663</v>
      </c>
      <c r="D449" s="102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664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665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24" t="s">
        <v>666</v>
      </c>
      <c r="D452" s="102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667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668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669</v>
      </c>
      <c r="D455" s="1050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670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671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672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673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674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675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676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677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678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6" t="s">
        <v>679</v>
      </c>
      <c r="D465" s="1036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680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681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682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683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684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685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686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687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688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689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690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691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692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693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694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0" t="s">
        <v>695</v>
      </c>
      <c r="D481" s="1041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696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697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698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699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8" t="s">
        <v>700</v>
      </c>
      <c r="D486" s="1039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2" t="s">
        <v>701</v>
      </c>
      <c r="D487" s="1042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702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703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704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705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706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707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708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709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43" t="s">
        <v>710</v>
      </c>
      <c r="D496" s="1043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711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712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6" t="s">
        <v>713</v>
      </c>
      <c r="D499" s="1036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714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715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716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6" t="s">
        <v>717</v>
      </c>
      <c r="D503" s="1036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718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719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720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721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0" t="s">
        <v>722</v>
      </c>
      <c r="D508" s="1041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723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724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725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9" t="s">
        <v>614</v>
      </c>
      <c r="D512" s="1050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729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521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522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51" t="s">
        <v>730</v>
      </c>
      <c r="D516" s="1051"/>
      <c r="E516" s="628">
        <v>248260</v>
      </c>
      <c r="F516" s="631"/>
      <c r="G516" s="331">
        <v>34054</v>
      </c>
      <c r="H516" s="325"/>
      <c r="I516" s="856">
        <f>F516+G516</f>
        <v>34054</v>
      </c>
      <c r="J516" s="954">
        <f t="shared" si="95"/>
        <v>1</v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25" t="s">
        <v>731</v>
      </c>
      <c r="D517" s="1025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732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733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734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735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7" t="s">
        <v>736</v>
      </c>
      <c r="D522" s="1041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737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738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6" t="s">
        <v>739</v>
      </c>
      <c r="D525" s="1036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740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741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742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743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744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745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746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747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748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749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750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751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523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524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7" t="s">
        <v>752</v>
      </c>
      <c r="D540" s="1037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753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754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755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756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757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758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759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760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761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762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763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764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765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766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767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768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769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770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771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26" t="s">
        <v>773</v>
      </c>
      <c r="D560" s="1039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774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775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776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777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44" t="s">
        <v>778</v>
      </c>
      <c r="D565" s="1045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779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780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781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782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783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52</v>
      </c>
      <c r="D571" s="260" t="s">
        <v>784</v>
      </c>
      <c r="E571" s="478">
        <f>SUM(E445,E449,E452,E455,E465,E481,E486,E487,E496,E499,E503,E462,E508,E512,E516,E517,E522,E525,E540,E560,E565)</f>
        <v>248260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34054</v>
      </c>
      <c r="H571" s="858"/>
      <c r="I571" s="858">
        <f>SUM(I445,I449,I452,I455,I465,I481,I486,I487,I496,I499,I503,I462,I508,I512,I516,I517,I522,I525,I540,I560,I565)</f>
        <v>34054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605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525</v>
      </c>
      <c r="C574" s="1023"/>
      <c r="D574" s="520" t="s">
        <v>526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 t="s">
        <v>405</v>
      </c>
      <c r="D575" s="522"/>
      <c r="E575" s="522" t="s">
        <v>406</v>
      </c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527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528</v>
      </c>
      <c r="C578" s="1023"/>
      <c r="D578" s="520" t="s">
        <v>529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 t="s">
        <v>407</v>
      </c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60:D60"/>
    <mergeCell ref="C63:D63"/>
    <mergeCell ref="C64:D64"/>
    <mergeCell ref="C72:D72"/>
    <mergeCell ref="C40:D40"/>
    <mergeCell ref="C45:D45"/>
    <mergeCell ref="C51:D51"/>
    <mergeCell ref="C57:D57"/>
    <mergeCell ref="C119:D119"/>
    <mergeCell ref="C135:D135"/>
    <mergeCell ref="C76:D76"/>
    <mergeCell ref="C91:D91"/>
    <mergeCell ref="L160:N160"/>
    <mergeCell ref="Q160:S160"/>
    <mergeCell ref="C141:D141"/>
    <mergeCell ref="B155:D155"/>
    <mergeCell ref="C73:D73"/>
    <mergeCell ref="C74:D74"/>
    <mergeCell ref="B157:D157"/>
    <mergeCell ref="B160:D160"/>
    <mergeCell ref="C94:D94"/>
    <mergeCell ref="C95:D95"/>
    <mergeCell ref="C109:D109"/>
    <mergeCell ref="C113:D113"/>
    <mergeCell ref="C136:D136"/>
    <mergeCell ref="C138:D138"/>
    <mergeCell ref="X164:X165"/>
    <mergeCell ref="L164:L165"/>
    <mergeCell ref="M164:M165"/>
    <mergeCell ref="N164:N165"/>
    <mergeCell ref="O164:O165"/>
    <mergeCell ref="C186:D186"/>
    <mergeCell ref="T164:T165"/>
    <mergeCell ref="Q164:Q165"/>
    <mergeCell ref="R164:R165"/>
    <mergeCell ref="C234:D234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250:D250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7:D237"/>
    <mergeCell ref="C244:D244"/>
    <mergeCell ref="C248:D248"/>
    <mergeCell ref="C249:D249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406:D406"/>
    <mergeCell ref="C390:D390"/>
    <mergeCell ref="C394:D394"/>
    <mergeCell ref="B326:D326"/>
    <mergeCell ref="C337:D337"/>
    <mergeCell ref="C351:D351"/>
    <mergeCell ref="C361:D361"/>
    <mergeCell ref="C383:D383"/>
    <mergeCell ref="C387:D387"/>
    <mergeCell ref="C404:D404"/>
    <mergeCell ref="C405:D405"/>
    <mergeCell ref="C369:D369"/>
    <mergeCell ref="C372:D372"/>
    <mergeCell ref="C377:D377"/>
    <mergeCell ref="C380:D380"/>
    <mergeCell ref="C407:D407"/>
    <mergeCell ref="C408:D408"/>
    <mergeCell ref="B415:D415"/>
    <mergeCell ref="C449:D449"/>
    <mergeCell ref="B436:D436"/>
    <mergeCell ref="C445:D445"/>
    <mergeCell ref="B433:D433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08:D508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459</v>
      </c>
      <c r="B1" s="683" t="s">
        <v>460</v>
      </c>
      <c r="C1" s="683" t="s">
        <v>461</v>
      </c>
      <c r="D1" s="684" t="s">
        <v>462</v>
      </c>
      <c r="E1" s="683" t="s">
        <v>463</v>
      </c>
      <c r="F1" s="683" t="s">
        <v>464</v>
      </c>
      <c r="G1" s="685" t="s">
        <v>610</v>
      </c>
      <c r="H1" s="685"/>
      <c r="I1" s="682" t="s">
        <v>466</v>
      </c>
      <c r="J1" s="685" t="s">
        <v>565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959</v>
      </c>
      <c r="F5" s="683" t="s">
        <v>959</v>
      </c>
      <c r="J5" s="870">
        <v>1</v>
      </c>
    </row>
    <row r="6" spans="3:10" ht="21">
      <c r="C6" s="688"/>
      <c r="D6" s="689"/>
      <c r="E6" s="687"/>
      <c r="F6" s="683" t="s">
        <v>959</v>
      </c>
      <c r="J6" s="870">
        <v>1</v>
      </c>
    </row>
    <row r="7" spans="2:10" ht="42" customHeight="1">
      <c r="B7" s="1095" t="s">
        <v>564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960</v>
      </c>
      <c r="F8" s="690" t="s">
        <v>811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961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ПЛОВДИВ</v>
      </c>
      <c r="C12" s="1185"/>
      <c r="D12" s="1185"/>
      <c r="E12" s="690" t="s">
        <v>962</v>
      </c>
      <c r="F12" s="695" t="str">
        <f>OTCHET!$F12</f>
        <v>6609</v>
      </c>
      <c r="J12" s="870">
        <v>1</v>
      </c>
    </row>
    <row r="13" spans="2:10" ht="21.75" thickTop="1">
      <c r="B13" s="693" t="s">
        <v>963</v>
      </c>
      <c r="E13" s="696" t="s">
        <v>964</v>
      </c>
      <c r="F13" s="697" t="s">
        <v>959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965</v>
      </c>
      <c r="J18" s="870">
        <v>1</v>
      </c>
    </row>
    <row r="19" spans="1:10" ht="21.75" thickBot="1">
      <c r="A19" s="698"/>
      <c r="B19" s="699"/>
      <c r="C19" s="700"/>
      <c r="D19" s="701" t="s">
        <v>966</v>
      </c>
      <c r="E19" s="702" t="s">
        <v>967</v>
      </c>
      <c r="F19" s="702" t="s">
        <v>642</v>
      </c>
      <c r="G19" s="702" t="s">
        <v>643</v>
      </c>
      <c r="H19" s="702" t="s">
        <v>644</v>
      </c>
      <c r="I19" s="702" t="s">
        <v>968</v>
      </c>
      <c r="J19" s="870">
        <v>1</v>
      </c>
    </row>
    <row r="20" spans="2:10" ht="21.75" thickBot="1">
      <c r="B20" s="703" t="s">
        <v>869</v>
      </c>
      <c r="C20" s="704"/>
      <c r="D20" s="705" t="s">
        <v>566</v>
      </c>
      <c r="E20" s="706">
        <f>OTCHET!E20</f>
        <v>2013</v>
      </c>
      <c r="F20" s="863"/>
      <c r="G20" s="863"/>
      <c r="H20" s="863"/>
      <c r="I20" s="377" t="s">
        <v>530</v>
      </c>
      <c r="J20" s="871">
        <v>1</v>
      </c>
    </row>
    <row r="21" spans="2:10" ht="21.75" thickBot="1">
      <c r="B21" s="707"/>
      <c r="C21" s="708"/>
      <c r="D21" s="709" t="s">
        <v>971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972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8" t="s">
        <v>976</v>
      </c>
      <c r="D23" s="1129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7" t="s">
        <v>981</v>
      </c>
      <c r="D24" s="1130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8" t="s">
        <v>987</v>
      </c>
      <c r="D25" s="1129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8" t="s">
        <v>992</v>
      </c>
      <c r="D26" s="1129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8" t="s">
        <v>567</v>
      </c>
      <c r="D27" s="1129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8" t="s">
        <v>1004</v>
      </c>
      <c r="D28" s="1129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8" t="s">
        <v>1007</v>
      </c>
      <c r="D29" s="1129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8" t="s">
        <v>1010</v>
      </c>
      <c r="D30" s="1129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8" t="s">
        <v>1011</v>
      </c>
      <c r="D31" s="1129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8" t="s">
        <v>1018</v>
      </c>
      <c r="D32" s="1129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8" t="s">
        <v>1019</v>
      </c>
      <c r="D33" s="1129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8" t="s">
        <v>1020</v>
      </c>
      <c r="D34" s="1129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8" t="s">
        <v>1022</v>
      </c>
      <c r="D35" s="1129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3" t="s">
        <v>1037</v>
      </c>
      <c r="D36" s="1114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3" t="s">
        <v>1040</v>
      </c>
      <c r="D37" s="1114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8" t="s">
        <v>1041</v>
      </c>
      <c r="D38" s="1129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8" t="s">
        <v>11</v>
      </c>
      <c r="D39" s="1129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8" t="s">
        <v>15</v>
      </c>
      <c r="D40" s="1129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8" t="s">
        <v>20</v>
      </c>
      <c r="D41" s="1129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25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8" t="s">
        <v>36</v>
      </c>
      <c r="D43" s="1129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8" t="s">
        <v>37</v>
      </c>
      <c r="D44" s="1129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39</v>
      </c>
      <c r="C45" s="1128" t="s">
        <v>40</v>
      </c>
      <c r="D45" s="1129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43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53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4" t="str">
        <f>$B$7</f>
        <v>ОТЧЕТ  ЗА  КАСОВОТО  ИЗПЪЛНЕНИЕ  НА  БЮДЖЕТА / ИБСФ
ПО ПЪЛНА ЕДИННА БЮДЖЕТНА КЛАСИФИКАЦИЯ</v>
      </c>
      <c r="C52" s="1125"/>
      <c r="D52" s="112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960</v>
      </c>
      <c r="F53" s="738" t="s">
        <v>811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4">
        <f>$B$9</f>
        <v>0</v>
      </c>
      <c r="C54" s="1105"/>
      <c r="D54" s="1105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961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4" t="str">
        <f>$B$12</f>
        <v>ОБЩИНА ПЛОВДИВ</v>
      </c>
      <c r="C57" s="1105"/>
      <c r="D57" s="1105"/>
      <c r="E57" s="737" t="s">
        <v>962</v>
      </c>
      <c r="F57" s="744" t="str">
        <f>$F$12</f>
        <v>6609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963</v>
      </c>
      <c r="C58" s="683"/>
      <c r="D58" s="684"/>
      <c r="E58" s="743" t="s">
        <v>964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965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869</v>
      </c>
      <c r="C61" s="1174" t="s">
        <v>849</v>
      </c>
      <c r="D61" s="1175"/>
      <c r="E61" s="746" t="s">
        <v>967</v>
      </c>
      <c r="F61" s="747" t="s">
        <v>968</v>
      </c>
      <c r="G61" s="747" t="s">
        <v>968</v>
      </c>
      <c r="H61" s="747" t="s">
        <v>968</v>
      </c>
      <c r="I61" s="747" t="s">
        <v>968</v>
      </c>
      <c r="J61" s="872">
        <v>1</v>
      </c>
      <c r="K61" s="1171" t="s">
        <v>606</v>
      </c>
      <c r="L61" s="1171" t="s">
        <v>607</v>
      </c>
      <c r="M61" s="1171" t="s">
        <v>608</v>
      </c>
      <c r="N61" s="1171" t="s">
        <v>609</v>
      </c>
    </row>
    <row r="62" spans="2:14" s="698" customFormat="1" ht="49.5" customHeight="1" thickBot="1">
      <c r="B62" s="748"/>
      <c r="C62" s="1176" t="s">
        <v>568</v>
      </c>
      <c r="D62" s="1177"/>
      <c r="E62" s="749">
        <f>+E20</f>
        <v>2013</v>
      </c>
      <c r="F62" s="863" t="s">
        <v>642</v>
      </c>
      <c r="G62" s="863" t="s">
        <v>643</v>
      </c>
      <c r="H62" s="863" t="s">
        <v>644</v>
      </c>
      <c r="I62" s="377" t="s">
        <v>530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57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53" t="s">
        <v>61</v>
      </c>
      <c r="D64" s="1141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3" t="s">
        <v>64</v>
      </c>
      <c r="D65" s="1114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8" t="s">
        <v>70</v>
      </c>
      <c r="D66" s="1129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7" t="s">
        <v>76</v>
      </c>
      <c r="D67" s="112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3" t="s">
        <v>77</v>
      </c>
      <c r="D68" s="1114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8" t="s">
        <v>621</v>
      </c>
      <c r="D69" s="1139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8" t="s">
        <v>101</v>
      </c>
      <c r="D70" s="1139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8" t="s">
        <v>105</v>
      </c>
      <c r="D71" s="1139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3" t="s">
        <v>106</v>
      </c>
      <c r="D72" s="1112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3" t="s">
        <v>107</v>
      </c>
      <c r="D73" s="1112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3" t="s">
        <v>108</v>
      </c>
      <c r="D74" s="1112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8" t="s">
        <v>109</v>
      </c>
      <c r="D75" s="1139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117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8" t="s">
        <v>124</v>
      </c>
      <c r="D77" s="1139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8" t="s">
        <v>125</v>
      </c>
      <c r="D78" s="1139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8" t="s">
        <v>126</v>
      </c>
      <c r="D79" s="1139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8" t="s">
        <v>127</v>
      </c>
      <c r="D80" s="1139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8" t="s">
        <v>134</v>
      </c>
      <c r="D81" s="1139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8" t="s">
        <v>138</v>
      </c>
      <c r="D82" s="1139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8" t="s">
        <v>504</v>
      </c>
      <c r="D83" s="1139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3" t="s">
        <v>139</v>
      </c>
      <c r="D84" s="1112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8" t="s">
        <v>140</v>
      </c>
      <c r="D85" s="1139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143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144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152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155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8" t="s">
        <v>156</v>
      </c>
      <c r="D90" s="1139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161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569</v>
      </c>
      <c r="C92" s="1164" t="s">
        <v>166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170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4" t="str">
        <f>$B$7</f>
        <v>ОТЧЕТ  ЗА  КАСОВОТО  ИЗПЪЛНЕНИЕ  НА  БЮДЖЕТА / ИБСФ
ПО ПЪЛНА ЕДИННА БЮДЖЕТНА КЛАСИФИКАЦИЯ</v>
      </c>
      <c r="C96" s="1125"/>
      <c r="D96" s="112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960</v>
      </c>
      <c r="F97" s="738" t="s">
        <v>811</v>
      </c>
      <c r="J97" s="870">
        <v>1</v>
      </c>
    </row>
    <row r="98" spans="1:10" ht="38.25" customHeight="1" thickBot="1">
      <c r="A98" s="728"/>
      <c r="B98" s="1104">
        <f>$B$9</f>
        <v>0</v>
      </c>
      <c r="C98" s="1105"/>
      <c r="D98" s="1105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961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4" t="str">
        <f>$B$12</f>
        <v>ОБЩИНА ПЛОВДИВ</v>
      </c>
      <c r="C101" s="1105"/>
      <c r="D101" s="1105"/>
      <c r="E101" s="737" t="s">
        <v>962</v>
      </c>
      <c r="F101" s="744" t="str">
        <f>$F$12</f>
        <v>6609</v>
      </c>
      <c r="J101" s="870">
        <v>1</v>
      </c>
    </row>
    <row r="102" spans="1:10" ht="21.75" thickTop="1">
      <c r="A102" s="728"/>
      <c r="B102" s="693" t="s">
        <v>963</v>
      </c>
      <c r="E102" s="743" t="s">
        <v>964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965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869</v>
      </c>
      <c r="C106" s="1169" t="s">
        <v>171</v>
      </c>
      <c r="D106" s="1170"/>
      <c r="E106" s="773" t="s">
        <v>505</v>
      </c>
      <c r="F106" s="773" t="s">
        <v>968</v>
      </c>
      <c r="G106" s="773" t="s">
        <v>968</v>
      </c>
      <c r="H106" s="964" t="s">
        <v>968</v>
      </c>
      <c r="I106" s="773" t="s">
        <v>968</v>
      </c>
      <c r="J106" s="870">
        <v>1</v>
      </c>
    </row>
    <row r="107" spans="1:10" ht="42.75" customHeight="1">
      <c r="A107" s="728"/>
      <c r="B107" s="772"/>
      <c r="C107" s="1169" t="s">
        <v>568</v>
      </c>
      <c r="D107" s="1170"/>
      <c r="E107" s="773" t="s">
        <v>789</v>
      </c>
      <c r="F107" s="863" t="s">
        <v>642</v>
      </c>
      <c r="G107" s="863" t="s">
        <v>643</v>
      </c>
      <c r="H107" s="957" t="s">
        <v>644</v>
      </c>
      <c r="I107" s="377" t="s">
        <v>530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6" t="s">
        <v>173</v>
      </c>
      <c r="D109" s="1157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6" t="s">
        <v>174</v>
      </c>
      <c r="D110" s="114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48" t="s">
        <v>570</v>
      </c>
      <c r="D111" s="114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8" t="s">
        <v>178</v>
      </c>
      <c r="D112" s="1129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0" t="s">
        <v>187</v>
      </c>
      <c r="D113" s="112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6" t="s">
        <v>190</v>
      </c>
      <c r="D114" s="1137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869</v>
      </c>
      <c r="C115" s="1151" t="s">
        <v>191</v>
      </c>
      <c r="D115" s="1152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6" t="s">
        <v>192</v>
      </c>
      <c r="D116" s="114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53" t="s">
        <v>193</v>
      </c>
      <c r="D117" s="1141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3" t="s">
        <v>194</v>
      </c>
      <c r="D118" s="1114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11" t="s">
        <v>450</v>
      </c>
      <c r="D119" s="1112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11" t="s">
        <v>451</v>
      </c>
      <c r="D120" s="1112"/>
      <c r="E120" s="884">
        <f>OTCHET!$E380</f>
        <v>-248260</v>
      </c>
      <c r="F120" s="889">
        <f>OTCHET!$F380</f>
        <v>0</v>
      </c>
      <c r="G120" s="788">
        <f>OTCHET!$G380</f>
        <v>-34054</v>
      </c>
      <c r="H120" s="916"/>
      <c r="I120" s="788">
        <f>OTCHET!$I380</f>
        <v>-34054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54" t="s">
        <v>452</v>
      </c>
      <c r="D121" s="115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571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11" t="s">
        <v>454</v>
      </c>
      <c r="D123" s="1112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11" t="s">
        <v>509</v>
      </c>
      <c r="D124" s="1112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2" t="s">
        <v>613</v>
      </c>
      <c r="D125" s="1143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6" t="s">
        <v>648</v>
      </c>
      <c r="D126" s="1137"/>
      <c r="E126" s="731">
        <f>OTCHET!$E401</f>
        <v>-248260</v>
      </c>
      <c r="F126" s="731">
        <f>OTCHET!$F401</f>
        <v>0</v>
      </c>
      <c r="G126" s="731">
        <f>OTCHET!$G401</f>
        <v>-34054</v>
      </c>
      <c r="H126" s="961"/>
      <c r="I126" s="731">
        <f>OTCHET!$I401</f>
        <v>-34054</v>
      </c>
      <c r="J126" s="870">
        <v>1</v>
      </c>
    </row>
    <row r="127" spans="1:10" ht="54" customHeight="1" thickBot="1">
      <c r="A127" s="728">
        <v>261</v>
      </c>
      <c r="B127" s="783" t="s">
        <v>869</v>
      </c>
      <c r="C127" s="1144" t="s">
        <v>649</v>
      </c>
      <c r="D127" s="1145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6" t="s">
        <v>650</v>
      </c>
      <c r="D128" s="114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48" t="s">
        <v>651</v>
      </c>
      <c r="D129" s="114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8" t="s">
        <v>572</v>
      </c>
      <c r="D130" s="1129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7" t="s">
        <v>573</v>
      </c>
      <c r="D131" s="1130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7" t="s">
        <v>652</v>
      </c>
      <c r="D132" s="112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1" t="s">
        <v>641</v>
      </c>
      <c r="D133" s="1132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6" t="s">
        <v>653</v>
      </c>
      <c r="D134" s="1137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4" t="str">
        <f>$B$7</f>
        <v>ОТЧЕТ  ЗА  КАСОВОТО  ИЗПЪЛНЕНИЕ  НА  БЮДЖЕТА / ИБСФ
ПО ПЪЛНА ЕДИННА БЮДЖЕТНА КЛАСИФИКАЦИЯ</v>
      </c>
      <c r="C138" s="1125"/>
      <c r="D138" s="112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960</v>
      </c>
      <c r="F139" s="738" t="s">
        <v>811</v>
      </c>
      <c r="J139" s="870">
        <v>1</v>
      </c>
    </row>
    <row r="140" spans="1:10" ht="38.25" customHeight="1" thickBot="1">
      <c r="A140" s="766"/>
      <c r="B140" s="1104">
        <f>$B$9</f>
        <v>0</v>
      </c>
      <c r="C140" s="1105"/>
      <c r="D140" s="1105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961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4" t="str">
        <f>$B$12</f>
        <v>ОБЩИНА ПЛОВДИВ</v>
      </c>
      <c r="C143" s="1105"/>
      <c r="D143" s="1105"/>
      <c r="E143" s="737" t="s">
        <v>962</v>
      </c>
      <c r="F143" s="744" t="str">
        <f>$F$12</f>
        <v>6609</v>
      </c>
      <c r="J143" s="870">
        <v>1</v>
      </c>
    </row>
    <row r="144" spans="1:10" ht="21.75" thickTop="1">
      <c r="A144" s="766"/>
      <c r="B144" s="693" t="s">
        <v>963</v>
      </c>
      <c r="E144" s="743" t="s">
        <v>964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965</v>
      </c>
      <c r="J146" s="870">
        <v>1</v>
      </c>
    </row>
    <row r="147" spans="1:10" ht="21.75" thickBot="1">
      <c r="A147" s="766"/>
      <c r="B147" s="797"/>
      <c r="C147" s="798"/>
      <c r="D147" s="799" t="s">
        <v>574</v>
      </c>
      <c r="E147" s="800" t="s">
        <v>520</v>
      </c>
      <c r="F147" s="801" t="s">
        <v>968</v>
      </c>
      <c r="G147" s="801" t="s">
        <v>968</v>
      </c>
      <c r="H147" s="801" t="s">
        <v>968</v>
      </c>
      <c r="I147" s="801" t="s">
        <v>968</v>
      </c>
      <c r="J147" s="870">
        <v>1</v>
      </c>
    </row>
    <row r="148" spans="1:10" ht="38.25" thickBot="1">
      <c r="A148" s="766"/>
      <c r="B148" s="802"/>
      <c r="C148" s="802"/>
      <c r="D148" s="803" t="s">
        <v>655</v>
      </c>
      <c r="E148" s="801">
        <f>+E20</f>
        <v>2013</v>
      </c>
      <c r="F148" s="863" t="s">
        <v>642</v>
      </c>
      <c r="G148" s="863" t="s">
        <v>643</v>
      </c>
      <c r="H148" s="863" t="s">
        <v>644</v>
      </c>
      <c r="I148" s="377" t="s">
        <v>530</v>
      </c>
      <c r="J148" s="870">
        <v>1</v>
      </c>
    </row>
    <row r="149" spans="1:10" ht="21.75" thickBot="1">
      <c r="A149" s="766"/>
      <c r="B149" s="804"/>
      <c r="C149" s="805"/>
      <c r="D149" s="806" t="s">
        <v>656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-248260</v>
      </c>
      <c r="F150" s="811">
        <f>+F47-F93+F114+F126+F134</f>
        <v>0</v>
      </c>
      <c r="G150" s="811">
        <f>+G47-G93+G114+G126+G134</f>
        <v>-34054</v>
      </c>
      <c r="H150" s="811">
        <f>+H47-H93+H114+H126+H134</f>
        <v>0</v>
      </c>
      <c r="I150" s="811">
        <f>+I47-I93+I114+I126+I134</f>
        <v>-34054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4" t="str">
        <f>$B$7</f>
        <v>ОТЧЕТ  ЗА  КАСОВОТО  ИЗПЪЛНЕНИЕ  НА  БЮДЖЕТА / ИБСФ
ПО ПЪЛНА ЕДИННА БЮДЖЕТНА КЛАСИФИКАЦИЯ</v>
      </c>
      <c r="C154" s="1125"/>
      <c r="D154" s="112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960</v>
      </c>
      <c r="F155" s="738" t="s">
        <v>811</v>
      </c>
      <c r="J155" s="870">
        <v>1</v>
      </c>
    </row>
    <row r="156" spans="1:10" ht="38.25" customHeight="1" thickBot="1">
      <c r="A156" s="766"/>
      <c r="B156" s="1104">
        <f>$B$9</f>
        <v>0</v>
      </c>
      <c r="C156" s="1105"/>
      <c r="D156" s="1105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961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4" t="str">
        <f>$B$12</f>
        <v>ОБЩИНА ПЛОВДИВ</v>
      </c>
      <c r="C159" s="1105"/>
      <c r="D159" s="1105"/>
      <c r="E159" s="737" t="s">
        <v>962</v>
      </c>
      <c r="F159" s="744" t="str">
        <f>$F$12</f>
        <v>6609</v>
      </c>
      <c r="J159" s="870">
        <v>1</v>
      </c>
    </row>
    <row r="160" spans="1:10" ht="21.75" thickTop="1">
      <c r="A160" s="766"/>
      <c r="B160" s="693" t="s">
        <v>963</v>
      </c>
      <c r="E160" s="743" t="s">
        <v>964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965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869</v>
      </c>
      <c r="C164" s="818"/>
      <c r="D164" s="748" t="s">
        <v>657</v>
      </c>
      <c r="E164" s="773" t="s">
        <v>967</v>
      </c>
      <c r="F164" s="773" t="s">
        <v>968</v>
      </c>
      <c r="G164" s="773" t="s">
        <v>968</v>
      </c>
      <c r="H164" s="964" t="s">
        <v>968</v>
      </c>
      <c r="I164" s="773" t="s">
        <v>968</v>
      </c>
      <c r="J164" s="870">
        <v>1</v>
      </c>
    </row>
    <row r="165" spans="1:10" ht="21.75" thickBot="1">
      <c r="A165" s="766"/>
      <c r="B165" s="819"/>
      <c r="C165" s="771"/>
      <c r="D165" s="705" t="s">
        <v>568</v>
      </c>
      <c r="E165" s="749">
        <f>+E20</f>
        <v>2013</v>
      </c>
      <c r="F165" s="863" t="s">
        <v>642</v>
      </c>
      <c r="G165" s="863" t="s">
        <v>643</v>
      </c>
      <c r="H165" s="957" t="s">
        <v>644</v>
      </c>
      <c r="I165" s="377" t="s">
        <v>530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658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40" t="s">
        <v>659</v>
      </c>
      <c r="D167" s="1141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8" t="s">
        <v>663</v>
      </c>
      <c r="D168" s="1139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8" t="s">
        <v>666</v>
      </c>
      <c r="D169" s="1139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3" t="s">
        <v>669</v>
      </c>
      <c r="D170" s="1112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34" t="s">
        <v>676</v>
      </c>
      <c r="D171" s="1135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3" t="s">
        <v>575</v>
      </c>
      <c r="D172" s="1114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7" t="s">
        <v>576</v>
      </c>
      <c r="D173" s="112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7" t="s">
        <v>700</v>
      </c>
      <c r="D174" s="112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8" t="s">
        <v>577</v>
      </c>
      <c r="D175" s="1129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8" t="s">
        <v>578</v>
      </c>
      <c r="D176" s="1129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3" t="s">
        <v>713</v>
      </c>
      <c r="D177" s="1114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3" t="s">
        <v>717</v>
      </c>
      <c r="D178" s="1114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7" t="s">
        <v>579</v>
      </c>
      <c r="D179" s="112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11" t="s">
        <v>616</v>
      </c>
      <c r="D180" s="1112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3" t="s">
        <v>730</v>
      </c>
      <c r="D181" s="1114"/>
      <c r="E181" s="890">
        <f>OTCHET!$E516</f>
        <v>248260</v>
      </c>
      <c r="F181" s="890">
        <f>OTCHET!$F516</f>
        <v>0</v>
      </c>
      <c r="G181" s="792">
        <f>OTCHET!$G516</f>
        <v>34054</v>
      </c>
      <c r="H181" s="918"/>
      <c r="I181" s="792">
        <f>OTCHET!$I516</f>
        <v>34054</v>
      </c>
      <c r="J181" s="867">
        <f t="shared" si="3"/>
        <v>1</v>
      </c>
    </row>
    <row r="182" spans="1:10" s="713" customFormat="1" ht="33" customHeight="1">
      <c r="A182" s="720">
        <v>405</v>
      </c>
      <c r="B182" s="714">
        <v>9100</v>
      </c>
      <c r="C182" s="1111" t="s">
        <v>580</v>
      </c>
      <c r="D182" s="1126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9" t="s">
        <v>581</v>
      </c>
      <c r="D183" s="112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3" t="s">
        <v>582</v>
      </c>
      <c r="D184" s="1114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9" t="s">
        <v>583</v>
      </c>
      <c r="D185" s="1120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19" t="s">
        <v>584</v>
      </c>
      <c r="D186" s="112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2" t="s">
        <v>778</v>
      </c>
      <c r="D187" s="112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784</v>
      </c>
      <c r="E188" s="731">
        <f>OTCHET!$E571</f>
        <v>248260</v>
      </c>
      <c r="F188" s="731">
        <f>OTCHET!$F571</f>
        <v>0</v>
      </c>
      <c r="G188" s="731">
        <f>OTCHET!$G571</f>
        <v>34054</v>
      </c>
      <c r="H188" s="961"/>
      <c r="I188" s="731">
        <f>OTCHET!$I571</f>
        <v>34054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4" t="str">
        <f>$B$7</f>
        <v>ОТЧЕТ  ЗА  КАСОВОТО  ИЗПЪЛНЕНИЕ  НА  БЮДЖЕТА / ИБСФ
ПО ПЪЛНА ЕДИННА БЮДЖЕТНА КЛАСИФИКАЦИЯ</v>
      </c>
      <c r="C192" s="1125"/>
      <c r="D192" s="112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960</v>
      </c>
      <c r="F193" s="738" t="s">
        <v>811</v>
      </c>
      <c r="G193" s="713"/>
      <c r="H193" s="713"/>
      <c r="J193" s="869">
        <v>1</v>
      </c>
    </row>
    <row r="194" spans="2:10" ht="21.75" thickBot="1">
      <c r="B194" s="1104">
        <f>$B$9</f>
        <v>0</v>
      </c>
      <c r="C194" s="1105"/>
      <c r="D194" s="1105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961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4" t="str">
        <f>$B$12</f>
        <v>ОБЩИНА ПЛОВДИВ</v>
      </c>
      <c r="C197" s="1105"/>
      <c r="D197" s="1105"/>
      <c r="E197" s="737" t="s">
        <v>962</v>
      </c>
      <c r="F197" s="744" t="str">
        <f>$F$12</f>
        <v>6609</v>
      </c>
      <c r="G197" s="713"/>
      <c r="H197" s="713"/>
      <c r="J197" s="869">
        <v>1</v>
      </c>
    </row>
    <row r="198" spans="2:10" ht="21.75" thickTop="1">
      <c r="B198" s="693" t="s">
        <v>963</v>
      </c>
      <c r="E198" s="743" t="s">
        <v>964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965</v>
      </c>
      <c r="G200" s="713"/>
      <c r="H200" s="713"/>
      <c r="J200" s="869">
        <v>1</v>
      </c>
    </row>
    <row r="201" spans="2:10" ht="21.75" thickBot="1">
      <c r="B201" s="838" t="s">
        <v>869</v>
      </c>
      <c r="C201" s="839"/>
      <c r="D201" s="840" t="s">
        <v>585</v>
      </c>
      <c r="E201" s="841" t="s">
        <v>967</v>
      </c>
      <c r="F201" s="841" t="s">
        <v>968</v>
      </c>
      <c r="G201" s="841" t="s">
        <v>968</v>
      </c>
      <c r="H201" s="841" t="s">
        <v>968</v>
      </c>
      <c r="I201" s="841" t="s">
        <v>968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642</v>
      </c>
      <c r="G202" s="864" t="s">
        <v>643</v>
      </c>
      <c r="H202" s="864" t="s">
        <v>644</v>
      </c>
      <c r="I202" s="845" t="s">
        <v>530</v>
      </c>
      <c r="J202" s="869">
        <v>1</v>
      </c>
    </row>
    <row r="203" spans="2:10" ht="21">
      <c r="B203" s="846" t="s">
        <v>586</v>
      </c>
      <c r="C203" s="1106" t="s">
        <v>587</v>
      </c>
      <c r="D203" s="1107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588</v>
      </c>
      <c r="C204" s="1108" t="s">
        <v>589</v>
      </c>
      <c r="D204" s="1109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590</v>
      </c>
      <c r="C205" s="1108" t="s">
        <v>591</v>
      </c>
      <c r="D205" s="1109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592</v>
      </c>
      <c r="C206" s="1115" t="s">
        <v>593</v>
      </c>
      <c r="D206" s="1116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594</v>
      </c>
      <c r="C207" s="1117" t="s">
        <v>595</v>
      </c>
      <c r="D207" s="1118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596</v>
      </c>
      <c r="C208" s="1110" t="s">
        <v>597</v>
      </c>
      <c r="D208" s="111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598</v>
      </c>
      <c r="C209" s="1100" t="s">
        <v>599</v>
      </c>
      <c r="D209" s="1101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600</v>
      </c>
      <c r="C210" s="1100" t="s">
        <v>601</v>
      </c>
      <c r="D210" s="1101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602</v>
      </c>
      <c r="C211" s="1102" t="s">
        <v>603</v>
      </c>
      <c r="D211" s="110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604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B57:D57"/>
    <mergeCell ref="C61:D61"/>
    <mergeCell ref="C79:D79"/>
    <mergeCell ref="C37:D37"/>
    <mergeCell ref="C38:D38"/>
    <mergeCell ref="C39:D39"/>
    <mergeCell ref="C40:D40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88:D88"/>
    <mergeCell ref="C77:D77"/>
    <mergeCell ref="C78:D78"/>
    <mergeCell ref="C82:D82"/>
    <mergeCell ref="C83:D83"/>
    <mergeCell ref="C84:D84"/>
    <mergeCell ref="C85:D85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28:D128"/>
    <mergeCell ref="C129:D129"/>
    <mergeCell ref="C113:D113"/>
    <mergeCell ref="C114:D114"/>
    <mergeCell ref="C115:D115"/>
    <mergeCell ref="C116:D116"/>
    <mergeCell ref="C117:D117"/>
    <mergeCell ref="C118:D118"/>
    <mergeCell ref="C121:D121"/>
    <mergeCell ref="C123:D12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67:D167"/>
    <mergeCell ref="C130:D130"/>
    <mergeCell ref="C131:D131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531</v>
      </c>
      <c r="B1" s="535">
        <v>134</v>
      </c>
      <c r="D1" s="535">
        <v>127</v>
      </c>
      <c r="E1" s="536" t="s">
        <v>532</v>
      </c>
      <c r="F1" s="537" t="s">
        <v>533</v>
      </c>
      <c r="G1" s="538" t="s">
        <v>534</v>
      </c>
      <c r="H1" s="539" t="s">
        <v>535</v>
      </c>
      <c r="I1" s="535"/>
    </row>
    <row r="2" spans="1:9" ht="12.75">
      <c r="A2" s="535" t="s">
        <v>536</v>
      </c>
      <c r="B2" s="535" t="s">
        <v>620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537</v>
      </c>
      <c r="B3" s="535" t="s">
        <v>619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538</v>
      </c>
      <c r="B4" s="535" t="s">
        <v>645</v>
      </c>
      <c r="C4" s="547"/>
      <c r="G4" s="545" t="s">
        <v>539</v>
      </c>
      <c r="H4" s="546" t="s">
        <v>540</v>
      </c>
      <c r="I4" s="535"/>
    </row>
    <row r="5" spans="1:8" ht="31.5" customHeight="1">
      <c r="A5" s="535" t="s">
        <v>541</v>
      </c>
      <c r="B5" s="1192" t="s">
        <v>542</v>
      </c>
      <c r="C5" s="1192"/>
      <c r="D5" s="1192"/>
      <c r="E5" s="1192"/>
      <c r="F5" s="548" t="s">
        <v>543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29">
        <f>$B$7</f>
        <v>0</v>
      </c>
      <c r="J14" s="1028"/>
      <c r="K14" s="1028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960</v>
      </c>
      <c r="M15" s="356" t="s">
        <v>811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27">
        <f>$B$9</f>
        <v>0</v>
      </c>
      <c r="J16" s="1028"/>
      <c r="K16" s="1028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961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27">
        <f>$B$12</f>
        <v>0</v>
      </c>
      <c r="J19" s="1028"/>
      <c r="K19" s="1028"/>
      <c r="L19" s="355" t="s">
        <v>962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963</v>
      </c>
      <c r="J20" s="281"/>
      <c r="K20" s="282"/>
      <c r="L20" s="360" t="s">
        <v>964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561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965</v>
      </c>
      <c r="Q22" s="287">
        <f>(IF($E143&lt;&gt;0,$J$2,IF($I143&lt;&gt;0,$J$2,"")))</f>
      </c>
      <c r="R22" s="288"/>
      <c r="S22" s="363" t="s">
        <v>471</v>
      </c>
      <c r="T22" s="355"/>
      <c r="U22" s="361"/>
      <c r="V22" s="364" t="s">
        <v>965</v>
      </c>
      <c r="W22" s="361"/>
      <c r="X22" s="363" t="s">
        <v>472</v>
      </c>
      <c r="Y22" s="355"/>
      <c r="Z22" s="361"/>
      <c r="AA22" s="364" t="s">
        <v>965</v>
      </c>
      <c r="AB22" s="355"/>
      <c r="AC22" s="361"/>
      <c r="AD22" s="364" t="s">
        <v>965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544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3" t="s">
        <v>545</v>
      </c>
      <c r="Y23" s="1083" t="s">
        <v>546</v>
      </c>
      <c r="Z23" s="1083" t="s">
        <v>547</v>
      </c>
      <c r="AA23" s="1083" t="s">
        <v>480</v>
      </c>
      <c r="AB23" s="559" t="s">
        <v>481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869</v>
      </c>
      <c r="J24" s="563" t="s">
        <v>969</v>
      </c>
      <c r="K24" s="376"/>
      <c r="L24" s="464" t="s">
        <v>967</v>
      </c>
      <c r="M24" s="464" t="s">
        <v>968</v>
      </c>
      <c r="N24" s="464" t="s">
        <v>968</v>
      </c>
      <c r="O24" s="464" t="s">
        <v>968</v>
      </c>
      <c r="P24" s="906" t="s">
        <v>968</v>
      </c>
      <c r="Q24" s="287">
        <f>(IF($E143&lt;&gt;0,$J$2,IF($I143&lt;&gt;0,$J$2,"")))</f>
      </c>
      <c r="R24" s="288"/>
      <c r="S24" s="1190" t="s">
        <v>548</v>
      </c>
      <c r="T24" s="1190" t="s">
        <v>549</v>
      </c>
      <c r="U24" s="1191" t="s">
        <v>550</v>
      </c>
      <c r="V24" s="1191" t="s">
        <v>476</v>
      </c>
      <c r="W24" s="288"/>
      <c r="X24" s="1189"/>
      <c r="Y24" s="1189"/>
      <c r="Z24" s="1189"/>
      <c r="AA24" s="1189"/>
      <c r="AB24" s="564">
        <v>2013</v>
      </c>
      <c r="AC24" s="564">
        <v>2014</v>
      </c>
      <c r="AD24" s="564" t="s">
        <v>483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551</v>
      </c>
      <c r="L25" s="377">
        <v>2013</v>
      </c>
      <c r="M25" s="950" t="s">
        <v>642</v>
      </c>
      <c r="N25" s="950" t="s">
        <v>643</v>
      </c>
      <c r="O25" s="950" t="s">
        <v>644</v>
      </c>
      <c r="P25" s="951" t="s">
        <v>530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482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57</v>
      </c>
      <c r="L27" s="382" t="s">
        <v>484</v>
      </c>
      <c r="M27" s="382" t="s">
        <v>485</v>
      </c>
      <c r="N27" s="382" t="s">
        <v>562</v>
      </c>
      <c r="O27" s="382" t="s">
        <v>563</v>
      </c>
      <c r="P27" s="907" t="s">
        <v>497</v>
      </c>
      <c r="Q27" s="287">
        <f>(IF($E143&lt;&gt;0,$J$2,IF($I143&lt;&gt;0,$J$2,"")))</f>
      </c>
      <c r="R27" s="288"/>
      <c r="S27" s="383" t="s">
        <v>486</v>
      </c>
      <c r="T27" s="383" t="s">
        <v>487</v>
      </c>
      <c r="U27" s="384" t="s">
        <v>488</v>
      </c>
      <c r="V27" s="384" t="s">
        <v>489</v>
      </c>
      <c r="W27" s="288"/>
      <c r="X27" s="385" t="s">
        <v>490</v>
      </c>
      <c r="Y27" s="385" t="s">
        <v>491</v>
      </c>
      <c r="Z27" s="385" t="s">
        <v>492</v>
      </c>
      <c r="AA27" s="385" t="s">
        <v>493</v>
      </c>
      <c r="AB27" s="385" t="s">
        <v>494</v>
      </c>
      <c r="AC27" s="385" t="s">
        <v>495</v>
      </c>
      <c r="AD27" s="385" t="s">
        <v>496</v>
      </c>
      <c r="AE27" s="576" t="s">
        <v>497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552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498</v>
      </c>
      <c r="T28" s="580" t="s">
        <v>498</v>
      </c>
      <c r="U28" s="580" t="s">
        <v>499</v>
      </c>
      <c r="V28" s="580" t="s">
        <v>500</v>
      </c>
      <c r="W28" s="288"/>
      <c r="X28" s="580" t="s">
        <v>498</v>
      </c>
      <c r="Y28" s="580" t="s">
        <v>498</v>
      </c>
      <c r="Z28" s="580" t="s">
        <v>553</v>
      </c>
      <c r="AA28" s="580" t="s">
        <v>502</v>
      </c>
      <c r="AB28" s="580" t="s">
        <v>498</v>
      </c>
      <c r="AC28" s="580" t="s">
        <v>498</v>
      </c>
      <c r="AD28" s="580" t="s">
        <v>498</v>
      </c>
      <c r="AE28" s="392" t="s">
        <v>503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554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0" t="s">
        <v>61</v>
      </c>
      <c r="K32" s="1059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62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63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6" t="s">
        <v>64</v>
      </c>
      <c r="K35" s="1036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65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66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67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68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69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5" t="s">
        <v>70</v>
      </c>
      <c r="K41" s="1065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71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72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73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74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75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5" t="s">
        <v>555</v>
      </c>
      <c r="K47" s="1065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7" t="s">
        <v>77</v>
      </c>
      <c r="K48" s="1087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78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79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80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81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82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83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84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85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86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87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88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89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90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91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92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93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94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95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24" t="s">
        <v>621</v>
      </c>
      <c r="K67" s="102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96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97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556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99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24" t="s">
        <v>101</v>
      </c>
      <c r="K73" s="102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102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103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104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24" t="s">
        <v>105</v>
      </c>
      <c r="K77" s="102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106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5" t="s">
        <v>107</v>
      </c>
      <c r="K79" s="1086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8" t="s">
        <v>108</v>
      </c>
      <c r="K80" s="1062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24" t="s">
        <v>109</v>
      </c>
      <c r="K81" s="102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110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111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112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113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114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115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557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117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118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558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120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121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122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123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124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8" t="s">
        <v>125</v>
      </c>
      <c r="K97" s="1078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126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24" t="s">
        <v>127</v>
      </c>
      <c r="K99" s="102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128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129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130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131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132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133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24" t="s">
        <v>134</v>
      </c>
      <c r="K106" s="102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135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559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137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8" t="s">
        <v>138</v>
      </c>
      <c r="K110" s="1078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9" t="s">
        <v>504</v>
      </c>
      <c r="K111" s="1079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139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140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141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142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143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144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145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146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147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148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149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150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151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152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153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154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155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156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157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158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159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160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161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162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163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164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165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166</v>
      </c>
      <c r="K139" s="102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167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168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169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52</v>
      </c>
      <c r="K143" s="235" t="s">
        <v>170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646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32:K32"/>
    <mergeCell ref="J35:K35"/>
    <mergeCell ref="J41:K41"/>
    <mergeCell ref="J47:K47"/>
    <mergeCell ref="B5:E5"/>
    <mergeCell ref="I14:K14"/>
    <mergeCell ref="I16:K16"/>
    <mergeCell ref="I19:K19"/>
    <mergeCell ref="AA23:AA24"/>
    <mergeCell ref="S24:S25"/>
    <mergeCell ref="T24:T25"/>
    <mergeCell ref="U24:U25"/>
    <mergeCell ref="V24:V25"/>
    <mergeCell ref="X23:X24"/>
    <mergeCell ref="Y23:Y24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67:K67"/>
    <mergeCell ref="J134:K134"/>
    <mergeCell ref="J97:K97"/>
    <mergeCell ref="J98:K98"/>
    <mergeCell ref="J129:K129"/>
    <mergeCell ref="J106:K106"/>
    <mergeCell ref="J125:K125"/>
    <mergeCell ref="J96:K96"/>
    <mergeCell ref="J139:K139"/>
    <mergeCell ref="J110:K110"/>
    <mergeCell ref="J111:K111"/>
    <mergeCell ref="J112:K112"/>
    <mergeCell ref="J113:K113"/>
    <mergeCell ref="J99:K99"/>
    <mergeCell ref="J128:K128"/>
    <mergeCell ref="J116:K116"/>
    <mergeCell ref="J117:K117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197</v>
      </c>
    </row>
    <row r="2" spans="1:2" ht="12.75">
      <c r="A2">
        <v>1103</v>
      </c>
      <c r="B2" t="s">
        <v>198</v>
      </c>
    </row>
    <row r="3" spans="1:2" ht="12.75">
      <c r="A3">
        <v>1104</v>
      </c>
      <c r="B3" t="s">
        <v>199</v>
      </c>
    </row>
    <row r="4" spans="1:2" ht="12.75">
      <c r="A4">
        <v>1105</v>
      </c>
      <c r="B4" t="s">
        <v>200</v>
      </c>
    </row>
    <row r="5" spans="1:2" ht="12.75">
      <c r="A5">
        <v>1106</v>
      </c>
      <c r="B5" t="s">
        <v>201</v>
      </c>
    </row>
    <row r="6" spans="1:2" ht="12.75">
      <c r="A6">
        <v>1107</v>
      </c>
      <c r="B6" t="s">
        <v>202</v>
      </c>
    </row>
    <row r="7" spans="1:2" ht="12.75">
      <c r="A7">
        <v>1108</v>
      </c>
      <c r="B7" t="s">
        <v>203</v>
      </c>
    </row>
    <row r="8" spans="1:2" ht="12.75">
      <c r="A8">
        <v>1111</v>
      </c>
      <c r="B8" t="s">
        <v>204</v>
      </c>
    </row>
    <row r="9" spans="1:2" ht="12.75">
      <c r="A9">
        <v>1115</v>
      </c>
      <c r="B9" t="s">
        <v>205</v>
      </c>
    </row>
    <row r="10" spans="1:2" ht="12.75">
      <c r="A10">
        <v>1116</v>
      </c>
      <c r="B10" t="s">
        <v>206</v>
      </c>
    </row>
    <row r="11" spans="1:2" ht="12.75">
      <c r="A11">
        <v>1117</v>
      </c>
      <c r="B11" t="s">
        <v>207</v>
      </c>
    </row>
    <row r="12" spans="1:2" ht="12.75">
      <c r="A12">
        <v>1121</v>
      </c>
      <c r="B12" t="s">
        <v>208</v>
      </c>
    </row>
    <row r="13" spans="1:2" ht="12.75">
      <c r="A13">
        <v>1122</v>
      </c>
      <c r="B13" t="s">
        <v>209</v>
      </c>
    </row>
    <row r="14" spans="1:2" ht="12.75">
      <c r="A14">
        <v>1123</v>
      </c>
      <c r="B14" t="s">
        <v>210</v>
      </c>
    </row>
    <row r="15" spans="1:2" ht="12.75">
      <c r="A15">
        <v>1125</v>
      </c>
      <c r="B15" t="s">
        <v>211</v>
      </c>
    </row>
    <row r="16" spans="1:2" ht="12.75">
      <c r="A16">
        <v>1128</v>
      </c>
      <c r="B16" t="s">
        <v>212</v>
      </c>
    </row>
    <row r="17" spans="1:2" ht="12.75">
      <c r="A17">
        <v>1139</v>
      </c>
      <c r="B17" t="s">
        <v>213</v>
      </c>
    </row>
    <row r="18" spans="1:2" ht="12.75">
      <c r="A18">
        <v>1141</v>
      </c>
      <c r="B18" t="s">
        <v>214</v>
      </c>
    </row>
    <row r="19" spans="1:2" ht="12.75">
      <c r="A19">
        <v>1142</v>
      </c>
      <c r="B19" t="s">
        <v>215</v>
      </c>
    </row>
    <row r="20" spans="1:2" ht="12.75">
      <c r="A20">
        <v>1143</v>
      </c>
      <c r="B20" t="s">
        <v>216</v>
      </c>
    </row>
    <row r="21" spans="1:2" ht="12.75">
      <c r="A21">
        <v>1144</v>
      </c>
      <c r="B21" t="s">
        <v>217</v>
      </c>
    </row>
    <row r="22" spans="1:2" ht="12.75">
      <c r="A22">
        <v>1145</v>
      </c>
      <c r="B22" t="s">
        <v>218</v>
      </c>
    </row>
    <row r="23" spans="1:2" ht="12.75">
      <c r="A23">
        <v>1146</v>
      </c>
      <c r="B23" t="s">
        <v>219</v>
      </c>
    </row>
    <row r="24" spans="1:2" ht="12.75">
      <c r="A24">
        <v>1147</v>
      </c>
      <c r="B24" t="s">
        <v>220</v>
      </c>
    </row>
    <row r="25" spans="1:2" ht="12.75">
      <c r="A25">
        <v>1148</v>
      </c>
      <c r="B25" t="s">
        <v>221</v>
      </c>
    </row>
    <row r="26" spans="1:2" ht="12.75">
      <c r="A26">
        <v>1149</v>
      </c>
      <c r="B26" t="s">
        <v>222</v>
      </c>
    </row>
    <row r="27" spans="1:2" ht="12.75">
      <c r="A27">
        <v>1151</v>
      </c>
      <c r="B27" t="s">
        <v>223</v>
      </c>
    </row>
    <row r="28" spans="1:2" ht="12.75">
      <c r="A28">
        <v>1158</v>
      </c>
      <c r="B28" t="s">
        <v>212</v>
      </c>
    </row>
    <row r="29" spans="1:2" ht="12.75">
      <c r="A29">
        <v>1161</v>
      </c>
      <c r="B29" t="s">
        <v>224</v>
      </c>
    </row>
    <row r="30" spans="1:2" ht="12.75">
      <c r="A30">
        <v>1162</v>
      </c>
      <c r="B30" t="s">
        <v>225</v>
      </c>
    </row>
    <row r="31" spans="1:2" ht="12.75">
      <c r="A31">
        <v>1163</v>
      </c>
      <c r="B31" t="s">
        <v>226</v>
      </c>
    </row>
    <row r="32" spans="1:2" ht="12.75">
      <c r="A32">
        <v>1168</v>
      </c>
      <c r="B32" t="s">
        <v>212</v>
      </c>
    </row>
    <row r="33" spans="1:2" ht="12.75">
      <c r="A33">
        <v>1179</v>
      </c>
      <c r="B33" t="s">
        <v>227</v>
      </c>
    </row>
    <row r="34" spans="1:2" ht="12.75">
      <c r="A34">
        <v>2201</v>
      </c>
      <c r="B34" t="s">
        <v>228</v>
      </c>
    </row>
    <row r="35" spans="1:2" ht="12.75">
      <c r="A35">
        <v>2205</v>
      </c>
      <c r="B35" t="s">
        <v>229</v>
      </c>
    </row>
    <row r="36" spans="1:2" ht="12.75">
      <c r="A36">
        <v>2206</v>
      </c>
      <c r="B36" t="s">
        <v>230</v>
      </c>
    </row>
    <row r="37" spans="1:2" ht="12.75">
      <c r="A37">
        <v>2215</v>
      </c>
      <c r="B37" t="s">
        <v>231</v>
      </c>
    </row>
    <row r="38" spans="1:2" ht="12.75">
      <c r="A38">
        <v>2218</v>
      </c>
      <c r="B38" t="s">
        <v>212</v>
      </c>
    </row>
    <row r="39" spans="1:2" ht="12.75">
      <c r="A39">
        <v>2219</v>
      </c>
      <c r="B39" t="s">
        <v>232</v>
      </c>
    </row>
    <row r="40" spans="1:2" ht="12.75">
      <c r="A40">
        <v>2221</v>
      </c>
      <c r="B40" t="s">
        <v>233</v>
      </c>
    </row>
    <row r="41" spans="1:2" ht="12.75">
      <c r="A41">
        <v>2222</v>
      </c>
      <c r="B41" t="s">
        <v>234</v>
      </c>
    </row>
    <row r="42" spans="1:2" ht="12.75">
      <c r="A42">
        <v>2223</v>
      </c>
      <c r="B42" t="s">
        <v>235</v>
      </c>
    </row>
    <row r="43" spans="1:2" ht="12.75">
      <c r="A43">
        <v>2224</v>
      </c>
      <c r="B43" t="s">
        <v>236</v>
      </c>
    </row>
    <row r="44" spans="1:2" ht="12.75">
      <c r="A44">
        <v>2225</v>
      </c>
      <c r="B44" t="s">
        <v>237</v>
      </c>
    </row>
    <row r="45" spans="1:2" ht="12.75">
      <c r="A45">
        <v>2228</v>
      </c>
      <c r="B45" t="s">
        <v>212</v>
      </c>
    </row>
    <row r="46" spans="1:2" ht="12.75">
      <c r="A46">
        <v>2239</v>
      </c>
      <c r="B46" t="s">
        <v>238</v>
      </c>
    </row>
    <row r="47" spans="1:2" ht="12.75">
      <c r="A47">
        <v>2241</v>
      </c>
      <c r="B47" t="s">
        <v>239</v>
      </c>
    </row>
    <row r="48" spans="1:2" ht="12.75">
      <c r="A48">
        <v>2242</v>
      </c>
      <c r="B48" t="s">
        <v>240</v>
      </c>
    </row>
    <row r="49" spans="1:2" ht="12.75">
      <c r="A49">
        <v>2243</v>
      </c>
      <c r="B49" t="s">
        <v>241</v>
      </c>
    </row>
    <row r="50" spans="1:2" ht="12.75">
      <c r="A50">
        <v>2244</v>
      </c>
      <c r="B50" t="s">
        <v>242</v>
      </c>
    </row>
    <row r="51" spans="1:2" ht="12.75">
      <c r="A51">
        <v>2245</v>
      </c>
      <c r="B51" t="s">
        <v>243</v>
      </c>
    </row>
    <row r="52" spans="1:2" ht="12.75">
      <c r="A52">
        <v>2246</v>
      </c>
      <c r="B52" t="s">
        <v>244</v>
      </c>
    </row>
    <row r="53" spans="1:2" ht="12.75">
      <c r="A53">
        <v>2247</v>
      </c>
      <c r="B53" t="s">
        <v>245</v>
      </c>
    </row>
    <row r="54" spans="1:2" ht="12.75">
      <c r="A54">
        <v>2248</v>
      </c>
      <c r="B54" t="s">
        <v>246</v>
      </c>
    </row>
    <row r="55" spans="1:2" ht="12.75">
      <c r="A55">
        <v>2249</v>
      </c>
      <c r="B55" t="s">
        <v>247</v>
      </c>
    </row>
    <row r="56" spans="1:2" ht="12.75">
      <c r="A56">
        <v>2258</v>
      </c>
      <c r="B56" t="s">
        <v>212</v>
      </c>
    </row>
    <row r="57" spans="1:2" ht="12.75">
      <c r="A57">
        <v>2259</v>
      </c>
      <c r="B57" t="s">
        <v>248</v>
      </c>
    </row>
    <row r="58" spans="1:2" ht="12.75">
      <c r="A58">
        <v>2261</v>
      </c>
      <c r="B58" t="s">
        <v>249</v>
      </c>
    </row>
    <row r="59" spans="1:2" ht="12.75">
      <c r="A59">
        <v>2268</v>
      </c>
      <c r="B59" t="s">
        <v>212</v>
      </c>
    </row>
    <row r="60" spans="1:2" ht="12.75">
      <c r="A60">
        <v>2279</v>
      </c>
      <c r="B60" t="s">
        <v>250</v>
      </c>
    </row>
    <row r="61" spans="1:2" ht="12.75">
      <c r="A61">
        <v>2281</v>
      </c>
      <c r="B61" t="s">
        <v>251</v>
      </c>
    </row>
    <row r="62" spans="1:2" ht="12.75">
      <c r="A62">
        <v>2282</v>
      </c>
      <c r="B62" t="s">
        <v>252</v>
      </c>
    </row>
    <row r="63" spans="1:2" ht="12.75">
      <c r="A63">
        <v>2283</v>
      </c>
      <c r="B63" t="s">
        <v>253</v>
      </c>
    </row>
    <row r="64" spans="1:2" ht="12.75">
      <c r="A64">
        <v>2284</v>
      </c>
      <c r="B64" t="s">
        <v>254</v>
      </c>
    </row>
    <row r="65" spans="1:2" ht="12.75">
      <c r="A65">
        <v>2285</v>
      </c>
      <c r="B65" t="s">
        <v>255</v>
      </c>
    </row>
    <row r="66" spans="1:2" ht="12.75">
      <c r="A66">
        <v>2288</v>
      </c>
      <c r="B66" t="s">
        <v>212</v>
      </c>
    </row>
    <row r="67" spans="1:2" ht="12.75">
      <c r="A67">
        <v>2289</v>
      </c>
      <c r="B67" t="s">
        <v>256</v>
      </c>
    </row>
    <row r="68" spans="1:2" ht="12.75">
      <c r="A68">
        <v>3301</v>
      </c>
      <c r="B68" t="s">
        <v>257</v>
      </c>
    </row>
    <row r="69" spans="1:2" ht="12.75">
      <c r="A69">
        <v>3311</v>
      </c>
      <c r="B69" t="s">
        <v>258</v>
      </c>
    </row>
    <row r="70" spans="1:2" ht="12.75">
      <c r="A70">
        <v>3312</v>
      </c>
      <c r="B70" t="s">
        <v>259</v>
      </c>
    </row>
    <row r="71" spans="1:2" ht="12.75">
      <c r="A71">
        <v>3314</v>
      </c>
      <c r="B71" t="s">
        <v>260</v>
      </c>
    </row>
    <row r="72" spans="1:2" ht="12.75">
      <c r="A72">
        <v>3315</v>
      </c>
      <c r="B72" t="s">
        <v>261</v>
      </c>
    </row>
    <row r="73" spans="1:2" ht="12.75">
      <c r="A73">
        <v>3318</v>
      </c>
      <c r="B73" t="s">
        <v>262</v>
      </c>
    </row>
    <row r="74" spans="1:2" ht="12.75">
      <c r="A74">
        <v>3321</v>
      </c>
      <c r="B74" t="s">
        <v>263</v>
      </c>
    </row>
    <row r="75" spans="1:2" ht="12.75">
      <c r="A75">
        <v>3322</v>
      </c>
      <c r="B75" t="s">
        <v>264</v>
      </c>
    </row>
    <row r="76" spans="1:2" ht="12.75">
      <c r="A76">
        <v>3324</v>
      </c>
      <c r="B76" t="s">
        <v>265</v>
      </c>
    </row>
    <row r="77" spans="1:2" ht="12.75">
      <c r="A77">
        <v>3325</v>
      </c>
      <c r="B77" t="s">
        <v>266</v>
      </c>
    </row>
    <row r="78" spans="1:2" ht="12.75">
      <c r="A78">
        <v>3326</v>
      </c>
      <c r="B78" t="s">
        <v>267</v>
      </c>
    </row>
    <row r="79" spans="1:2" ht="12.75">
      <c r="A79">
        <v>3332</v>
      </c>
      <c r="B79" t="s">
        <v>268</v>
      </c>
    </row>
    <row r="80" spans="1:2" ht="12.75">
      <c r="A80">
        <v>3333</v>
      </c>
      <c r="B80" t="s">
        <v>269</v>
      </c>
    </row>
    <row r="81" spans="1:2" ht="12.75">
      <c r="A81">
        <v>3334</v>
      </c>
      <c r="B81" t="s">
        <v>270</v>
      </c>
    </row>
    <row r="82" spans="1:2" ht="12.75">
      <c r="A82">
        <v>3336</v>
      </c>
      <c r="B82" t="s">
        <v>271</v>
      </c>
    </row>
    <row r="83" spans="1:2" ht="12.75">
      <c r="A83">
        <v>3337</v>
      </c>
      <c r="B83" t="s">
        <v>272</v>
      </c>
    </row>
    <row r="84" spans="1:2" ht="12.75">
      <c r="A84">
        <v>3341</v>
      </c>
      <c r="B84" t="s">
        <v>273</v>
      </c>
    </row>
    <row r="85" spans="1:2" ht="12.75">
      <c r="A85">
        <v>3349</v>
      </c>
      <c r="B85" t="s">
        <v>274</v>
      </c>
    </row>
    <row r="86" spans="1:2" ht="12.75">
      <c r="A86">
        <v>3359</v>
      </c>
      <c r="B86" t="s">
        <v>275</v>
      </c>
    </row>
    <row r="87" spans="1:2" ht="12.75">
      <c r="A87">
        <v>3369</v>
      </c>
      <c r="B87" t="s">
        <v>276</v>
      </c>
    </row>
    <row r="88" spans="1:2" ht="12.75">
      <c r="A88">
        <v>3388</v>
      </c>
      <c r="B88" t="s">
        <v>212</v>
      </c>
    </row>
    <row r="89" spans="1:2" ht="12.75">
      <c r="A89">
        <v>3389</v>
      </c>
      <c r="B89" t="s">
        <v>277</v>
      </c>
    </row>
    <row r="90" spans="1:2" ht="12.75">
      <c r="A90">
        <v>4401</v>
      </c>
      <c r="B90" t="s">
        <v>278</v>
      </c>
    </row>
    <row r="91" spans="1:2" ht="12.75">
      <c r="A91">
        <v>4412</v>
      </c>
      <c r="B91" t="s">
        <v>279</v>
      </c>
    </row>
    <row r="92" spans="1:2" ht="12.75">
      <c r="A92">
        <v>4415</v>
      </c>
      <c r="B92" t="s">
        <v>280</v>
      </c>
    </row>
    <row r="93" spans="1:2" ht="12.75">
      <c r="A93">
        <v>4418</v>
      </c>
      <c r="B93" t="s">
        <v>281</v>
      </c>
    </row>
    <row r="94" spans="1:2" ht="12.75">
      <c r="A94">
        <v>4425</v>
      </c>
      <c r="B94" t="s">
        <v>282</v>
      </c>
    </row>
    <row r="95" spans="1:2" ht="12.75">
      <c r="A95">
        <v>4429</v>
      </c>
      <c r="B95" t="s">
        <v>283</v>
      </c>
    </row>
    <row r="96" spans="1:2" ht="12.75">
      <c r="A96">
        <v>4431</v>
      </c>
      <c r="B96" t="s">
        <v>284</v>
      </c>
    </row>
    <row r="97" spans="1:2" ht="12.75">
      <c r="A97">
        <v>4433</v>
      </c>
      <c r="B97" t="s">
        <v>285</v>
      </c>
    </row>
    <row r="98" spans="1:2" ht="12.75">
      <c r="A98">
        <v>4436</v>
      </c>
      <c r="B98" t="s">
        <v>286</v>
      </c>
    </row>
    <row r="99" spans="1:2" ht="12.75">
      <c r="A99">
        <v>4437</v>
      </c>
      <c r="B99" t="s">
        <v>287</v>
      </c>
    </row>
    <row r="100" spans="1:2" ht="12.75">
      <c r="A100">
        <v>4450</v>
      </c>
      <c r="B100" t="s">
        <v>288</v>
      </c>
    </row>
    <row r="101" spans="1:2" ht="12.75">
      <c r="A101">
        <v>4451</v>
      </c>
      <c r="B101" t="s">
        <v>289</v>
      </c>
    </row>
    <row r="102" spans="1:2" ht="12.75">
      <c r="A102">
        <v>4452</v>
      </c>
      <c r="B102" t="s">
        <v>290</v>
      </c>
    </row>
    <row r="103" spans="1:2" ht="12.75">
      <c r="A103">
        <v>4453</v>
      </c>
      <c r="B103" t="s">
        <v>291</v>
      </c>
    </row>
    <row r="104" spans="1:2" ht="12.75">
      <c r="A104">
        <v>4454</v>
      </c>
      <c r="B104" t="s">
        <v>292</v>
      </c>
    </row>
    <row r="105" spans="1:2" ht="12.75">
      <c r="A105">
        <v>4455</v>
      </c>
      <c r="B105" t="s">
        <v>293</v>
      </c>
    </row>
    <row r="106" spans="1:2" ht="12.75">
      <c r="A106">
        <v>4456</v>
      </c>
      <c r="B106" t="s">
        <v>294</v>
      </c>
    </row>
    <row r="107" spans="1:2" ht="12.75">
      <c r="A107">
        <v>4457</v>
      </c>
      <c r="B107" t="s">
        <v>295</v>
      </c>
    </row>
    <row r="108" spans="1:2" ht="12.75">
      <c r="A108">
        <v>4459</v>
      </c>
      <c r="B108" t="s">
        <v>296</v>
      </c>
    </row>
    <row r="109" spans="1:2" ht="12.75">
      <c r="A109">
        <v>4465</v>
      </c>
      <c r="B109" t="s">
        <v>297</v>
      </c>
    </row>
    <row r="110" spans="1:2" ht="12.75">
      <c r="A110">
        <v>4467</v>
      </c>
      <c r="B110" t="s">
        <v>298</v>
      </c>
    </row>
    <row r="111" spans="1:2" ht="12.75">
      <c r="A111">
        <v>4468</v>
      </c>
      <c r="B111" t="s">
        <v>212</v>
      </c>
    </row>
    <row r="112" spans="1:2" ht="12.75">
      <c r="A112">
        <v>4469</v>
      </c>
      <c r="B112" t="s">
        <v>299</v>
      </c>
    </row>
    <row r="113" spans="1:2" ht="12.75">
      <c r="A113">
        <v>5501</v>
      </c>
      <c r="B113" t="s">
        <v>126</v>
      </c>
    </row>
    <row r="114" spans="1:2" ht="12.75">
      <c r="A114">
        <v>5511</v>
      </c>
      <c r="B114" t="s">
        <v>300</v>
      </c>
    </row>
    <row r="115" spans="1:2" ht="12.75">
      <c r="A115">
        <v>5512</v>
      </c>
      <c r="B115" t="s">
        <v>301</v>
      </c>
    </row>
    <row r="116" spans="1:2" ht="12.75">
      <c r="A116">
        <v>5513</v>
      </c>
      <c r="B116" t="s">
        <v>302</v>
      </c>
    </row>
    <row r="117" spans="1:2" ht="12.75">
      <c r="A117">
        <v>5514</v>
      </c>
      <c r="B117" t="s">
        <v>303</v>
      </c>
    </row>
    <row r="118" spans="1:2" ht="12.75">
      <c r="A118">
        <v>5515</v>
      </c>
      <c r="B118" t="s">
        <v>304</v>
      </c>
    </row>
    <row r="119" spans="1:2" ht="12.75">
      <c r="A119">
        <v>5516</v>
      </c>
      <c r="B119" t="s">
        <v>305</v>
      </c>
    </row>
    <row r="120" spans="1:2" ht="12.75">
      <c r="A120">
        <v>5517</v>
      </c>
      <c r="B120" t="s">
        <v>306</v>
      </c>
    </row>
    <row r="121" spans="1:2" ht="12.75">
      <c r="A121">
        <v>5518</v>
      </c>
      <c r="B121" t="s">
        <v>307</v>
      </c>
    </row>
    <row r="122" spans="1:2" ht="12.75">
      <c r="A122">
        <v>5519</v>
      </c>
      <c r="B122" t="s">
        <v>308</v>
      </c>
    </row>
    <row r="123" spans="1:2" ht="12.75">
      <c r="A123">
        <v>5521</v>
      </c>
      <c r="B123" t="s">
        <v>309</v>
      </c>
    </row>
    <row r="124" spans="1:2" ht="12.75">
      <c r="A124">
        <v>5522</v>
      </c>
      <c r="B124" t="s">
        <v>310</v>
      </c>
    </row>
    <row r="125" spans="1:2" ht="12.75">
      <c r="A125">
        <v>5524</v>
      </c>
      <c r="B125" t="s">
        <v>311</v>
      </c>
    </row>
    <row r="126" spans="1:2" ht="12.75">
      <c r="A126">
        <v>5525</v>
      </c>
      <c r="B126" t="s">
        <v>312</v>
      </c>
    </row>
    <row r="127" spans="1:2" ht="12.75">
      <c r="A127">
        <v>5526</v>
      </c>
      <c r="B127" t="s">
        <v>313</v>
      </c>
    </row>
    <row r="128" spans="1:2" ht="12.75">
      <c r="A128">
        <v>5527</v>
      </c>
      <c r="B128" t="s">
        <v>314</v>
      </c>
    </row>
    <row r="129" spans="1:2" ht="12.75">
      <c r="A129">
        <v>5528</v>
      </c>
      <c r="B129" t="s">
        <v>315</v>
      </c>
    </row>
    <row r="130" spans="1:2" ht="12.75">
      <c r="A130">
        <v>5529</v>
      </c>
      <c r="B130" t="s">
        <v>316</v>
      </c>
    </row>
    <row r="131" spans="1:2" ht="12.75">
      <c r="A131">
        <v>5530</v>
      </c>
      <c r="B131" t="s">
        <v>317</v>
      </c>
    </row>
    <row r="132" spans="1:2" ht="12.75">
      <c r="A132">
        <v>5531</v>
      </c>
      <c r="B132" t="s">
        <v>318</v>
      </c>
    </row>
    <row r="133" spans="1:2" ht="12.75">
      <c r="A133">
        <v>5532</v>
      </c>
      <c r="B133" t="s">
        <v>319</v>
      </c>
    </row>
    <row r="134" spans="1:2" ht="12.75">
      <c r="A134">
        <v>5533</v>
      </c>
      <c r="B134" t="s">
        <v>320</v>
      </c>
    </row>
    <row r="135" spans="1:2" ht="12.75">
      <c r="A135">
        <v>5534</v>
      </c>
      <c r="B135" t="s">
        <v>321</v>
      </c>
    </row>
    <row r="136" spans="1:2" ht="12.75">
      <c r="A136">
        <v>5535</v>
      </c>
      <c r="B136" t="s">
        <v>322</v>
      </c>
    </row>
    <row r="137" spans="1:2" ht="12.75">
      <c r="A137">
        <v>5538</v>
      </c>
      <c r="B137" t="s">
        <v>323</v>
      </c>
    </row>
    <row r="138" spans="1:2" ht="12.75">
      <c r="A138">
        <v>5540</v>
      </c>
      <c r="B138" t="s">
        <v>324</v>
      </c>
    </row>
    <row r="139" spans="1:2" ht="12.75">
      <c r="A139">
        <v>5541</v>
      </c>
      <c r="B139" t="s">
        <v>325</v>
      </c>
    </row>
    <row r="140" spans="1:2" ht="12.75">
      <c r="A140">
        <v>5545</v>
      </c>
      <c r="B140" t="s">
        <v>326</v>
      </c>
    </row>
    <row r="141" spans="1:2" ht="12.75">
      <c r="A141">
        <v>5546</v>
      </c>
      <c r="B141" t="s">
        <v>327</v>
      </c>
    </row>
    <row r="142" spans="1:2" ht="12.75">
      <c r="A142">
        <v>5547</v>
      </c>
      <c r="B142" t="s">
        <v>328</v>
      </c>
    </row>
    <row r="143" spans="1:2" ht="12.75">
      <c r="A143">
        <v>5548</v>
      </c>
      <c r="B143" t="s">
        <v>329</v>
      </c>
    </row>
    <row r="144" spans="1:2" ht="12.75">
      <c r="A144">
        <v>5550</v>
      </c>
      <c r="B144" t="s">
        <v>330</v>
      </c>
    </row>
    <row r="145" spans="1:2" ht="12.75">
      <c r="A145">
        <v>5551</v>
      </c>
      <c r="B145" t="s">
        <v>331</v>
      </c>
    </row>
    <row r="146" spans="1:2" ht="12.75">
      <c r="A146">
        <v>5553</v>
      </c>
      <c r="B146" t="s">
        <v>332</v>
      </c>
    </row>
    <row r="147" spans="1:2" ht="12.75">
      <c r="A147">
        <v>5554</v>
      </c>
      <c r="B147" t="s">
        <v>333</v>
      </c>
    </row>
    <row r="148" spans="1:2" ht="12.75">
      <c r="A148">
        <v>5556</v>
      </c>
      <c r="B148" t="s">
        <v>334</v>
      </c>
    </row>
    <row r="149" spans="1:2" ht="12.75">
      <c r="A149">
        <v>5561</v>
      </c>
      <c r="B149" t="s">
        <v>335</v>
      </c>
    </row>
    <row r="150" spans="1:2" ht="12.75">
      <c r="A150">
        <v>5562</v>
      </c>
      <c r="B150" t="s">
        <v>336</v>
      </c>
    </row>
    <row r="151" spans="1:2" ht="12.75">
      <c r="A151">
        <v>5588</v>
      </c>
      <c r="B151" t="s">
        <v>212</v>
      </c>
    </row>
    <row r="152" spans="1:2" ht="12.75">
      <c r="A152">
        <v>5589</v>
      </c>
      <c r="B152" t="s">
        <v>337</v>
      </c>
    </row>
    <row r="153" spans="1:2" ht="12.75">
      <c r="A153">
        <v>6601</v>
      </c>
      <c r="B153" t="s">
        <v>338</v>
      </c>
    </row>
    <row r="154" spans="1:2" ht="12.75">
      <c r="A154">
        <v>6602</v>
      </c>
      <c r="B154" t="s">
        <v>339</v>
      </c>
    </row>
    <row r="155" spans="1:2" ht="12.75">
      <c r="A155">
        <v>6603</v>
      </c>
      <c r="B155" t="s">
        <v>340</v>
      </c>
    </row>
    <row r="156" spans="1:2" ht="12.75">
      <c r="A156">
        <v>6604</v>
      </c>
      <c r="B156" t="s">
        <v>341</v>
      </c>
    </row>
    <row r="157" spans="1:2" ht="12.75">
      <c r="A157">
        <v>6605</v>
      </c>
      <c r="B157" t="s">
        <v>342</v>
      </c>
    </row>
    <row r="158" spans="1:2" ht="12.75">
      <c r="A158">
        <v>6606</v>
      </c>
      <c r="B158" t="s">
        <v>343</v>
      </c>
    </row>
    <row r="159" spans="1:2" ht="12.75">
      <c r="A159">
        <v>6618</v>
      </c>
      <c r="B159" t="s">
        <v>212</v>
      </c>
    </row>
    <row r="160" spans="1:2" ht="12.75">
      <c r="A160">
        <v>6619</v>
      </c>
      <c r="B160" t="s">
        <v>344</v>
      </c>
    </row>
    <row r="161" spans="1:2" ht="12.75">
      <c r="A161">
        <v>6621</v>
      </c>
      <c r="B161" t="s">
        <v>345</v>
      </c>
    </row>
    <row r="162" spans="1:2" ht="12.75">
      <c r="A162">
        <v>6622</v>
      </c>
      <c r="B162" t="s">
        <v>346</v>
      </c>
    </row>
    <row r="163" spans="1:2" ht="12.75">
      <c r="A163">
        <v>6623</v>
      </c>
      <c r="B163" t="s">
        <v>347</v>
      </c>
    </row>
    <row r="164" spans="1:2" ht="12.75">
      <c r="A164">
        <v>6624</v>
      </c>
      <c r="B164" t="s">
        <v>348</v>
      </c>
    </row>
    <row r="165" spans="1:2" ht="12.75">
      <c r="A165">
        <v>6625</v>
      </c>
      <c r="B165" t="s">
        <v>349</v>
      </c>
    </row>
    <row r="166" spans="1:2" ht="12.75">
      <c r="A166">
        <v>6626</v>
      </c>
      <c r="B166" t="s">
        <v>350</v>
      </c>
    </row>
    <row r="167" spans="1:2" ht="12.75">
      <c r="A167">
        <v>6627</v>
      </c>
      <c r="B167" t="s">
        <v>351</v>
      </c>
    </row>
    <row r="168" spans="1:2" ht="12.75">
      <c r="A168">
        <v>6628</v>
      </c>
      <c r="B168" t="s">
        <v>212</v>
      </c>
    </row>
    <row r="169" spans="1:2" ht="12.75">
      <c r="A169">
        <v>6629</v>
      </c>
      <c r="B169" t="s">
        <v>352</v>
      </c>
    </row>
    <row r="170" spans="1:2" ht="12.75">
      <c r="A170">
        <v>7701</v>
      </c>
      <c r="B170" t="s">
        <v>353</v>
      </c>
    </row>
    <row r="171" spans="1:2" ht="12.75">
      <c r="A171">
        <v>7708</v>
      </c>
      <c r="B171" t="s">
        <v>212</v>
      </c>
    </row>
    <row r="172" spans="1:2" ht="12.75">
      <c r="A172">
        <v>7711</v>
      </c>
      <c r="B172" t="s">
        <v>354</v>
      </c>
    </row>
    <row r="173" spans="1:2" ht="12.75">
      <c r="A173">
        <v>7712</v>
      </c>
      <c r="B173" t="s">
        <v>355</v>
      </c>
    </row>
    <row r="174" spans="1:2" ht="12.75">
      <c r="A174">
        <v>7713</v>
      </c>
      <c r="B174" t="s">
        <v>356</v>
      </c>
    </row>
    <row r="175" spans="1:2" ht="12.75">
      <c r="A175">
        <v>7714</v>
      </c>
      <c r="B175" t="s">
        <v>357</v>
      </c>
    </row>
    <row r="176" spans="1:2" ht="12.75">
      <c r="A176">
        <v>7718</v>
      </c>
      <c r="B176" t="s">
        <v>212</v>
      </c>
    </row>
    <row r="177" spans="1:2" ht="12.75">
      <c r="A177">
        <v>7719</v>
      </c>
      <c r="B177" t="s">
        <v>358</v>
      </c>
    </row>
    <row r="178" spans="1:2" ht="12.75">
      <c r="A178">
        <v>7731</v>
      </c>
      <c r="B178" t="s">
        <v>359</v>
      </c>
    </row>
    <row r="179" spans="1:2" ht="12.75">
      <c r="A179">
        <v>7732</v>
      </c>
      <c r="B179" t="s">
        <v>360</v>
      </c>
    </row>
    <row r="180" spans="1:2" ht="12.75">
      <c r="A180">
        <v>7733</v>
      </c>
      <c r="B180" t="s">
        <v>361</v>
      </c>
    </row>
    <row r="181" spans="1:2" ht="12.75">
      <c r="A181">
        <v>7735</v>
      </c>
      <c r="B181" t="s">
        <v>362</v>
      </c>
    </row>
    <row r="182" spans="1:2" ht="12.75">
      <c r="A182">
        <v>7736</v>
      </c>
      <c r="B182" t="s">
        <v>363</v>
      </c>
    </row>
    <row r="183" spans="1:2" ht="12.75">
      <c r="A183">
        <v>7737</v>
      </c>
      <c r="B183" t="s">
        <v>364</v>
      </c>
    </row>
    <row r="184" spans="1:2" ht="12.75">
      <c r="A184">
        <v>7738</v>
      </c>
      <c r="B184" t="s">
        <v>365</v>
      </c>
    </row>
    <row r="185" spans="1:2" ht="12.75">
      <c r="A185">
        <v>7739</v>
      </c>
      <c r="B185" t="s">
        <v>366</v>
      </c>
    </row>
    <row r="186" spans="1:2" ht="12.75">
      <c r="A186">
        <v>7740</v>
      </c>
      <c r="B186" t="s">
        <v>367</v>
      </c>
    </row>
    <row r="187" spans="1:2" ht="12.75">
      <c r="A187">
        <v>7741</v>
      </c>
      <c r="B187" t="s">
        <v>368</v>
      </c>
    </row>
    <row r="188" spans="1:2" ht="12.75">
      <c r="A188">
        <v>7742</v>
      </c>
      <c r="B188" t="s">
        <v>369</v>
      </c>
    </row>
    <row r="189" spans="1:2" ht="12.75">
      <c r="A189">
        <v>7743</v>
      </c>
      <c r="B189" t="s">
        <v>370</v>
      </c>
    </row>
    <row r="190" spans="1:2" ht="12.75">
      <c r="A190">
        <v>7744</v>
      </c>
      <c r="B190" t="s">
        <v>371</v>
      </c>
    </row>
    <row r="191" spans="1:2" ht="12.75">
      <c r="A191">
        <v>7745</v>
      </c>
      <c r="B191" t="s">
        <v>372</v>
      </c>
    </row>
    <row r="192" spans="1:2" ht="12.75">
      <c r="A192">
        <v>7746</v>
      </c>
      <c r="B192" t="s">
        <v>373</v>
      </c>
    </row>
    <row r="193" spans="1:2" ht="12.75">
      <c r="A193">
        <v>7747</v>
      </c>
      <c r="B193" t="s">
        <v>374</v>
      </c>
    </row>
    <row r="194" spans="1:2" ht="12.75">
      <c r="A194">
        <v>7748</v>
      </c>
      <c r="B194" t="s">
        <v>375</v>
      </c>
    </row>
    <row r="195" spans="1:2" ht="12.75">
      <c r="A195">
        <v>7751</v>
      </c>
      <c r="B195" t="s">
        <v>376</v>
      </c>
    </row>
    <row r="196" spans="1:2" ht="12.75">
      <c r="A196">
        <v>7752</v>
      </c>
      <c r="B196" t="s">
        <v>377</v>
      </c>
    </row>
    <row r="197" spans="1:2" ht="12.75">
      <c r="A197">
        <v>7755</v>
      </c>
      <c r="B197" t="s">
        <v>378</v>
      </c>
    </row>
    <row r="198" spans="1:2" ht="12.75">
      <c r="A198">
        <v>7758</v>
      </c>
      <c r="B198" t="s">
        <v>212</v>
      </c>
    </row>
    <row r="199" spans="1:2" ht="12.75">
      <c r="A199">
        <v>7759</v>
      </c>
      <c r="B199" t="s">
        <v>379</v>
      </c>
    </row>
    <row r="200" spans="1:2" ht="12.75">
      <c r="A200">
        <v>7761</v>
      </c>
      <c r="B200" t="s">
        <v>380</v>
      </c>
    </row>
    <row r="201" spans="1:2" ht="12.75">
      <c r="A201">
        <v>7762</v>
      </c>
      <c r="B201" t="s">
        <v>381</v>
      </c>
    </row>
    <row r="202" spans="1:2" ht="12.75">
      <c r="A202">
        <v>7768</v>
      </c>
      <c r="B202" t="s">
        <v>212</v>
      </c>
    </row>
    <row r="203" spans="1:2" ht="12.75">
      <c r="A203">
        <v>8801</v>
      </c>
      <c r="B203" t="s">
        <v>382</v>
      </c>
    </row>
    <row r="204" spans="1:2" ht="12.75">
      <c r="A204">
        <v>8802</v>
      </c>
      <c r="B204" t="s">
        <v>383</v>
      </c>
    </row>
    <row r="205" spans="1:2" ht="12.75">
      <c r="A205">
        <v>8803</v>
      </c>
      <c r="B205" t="s">
        <v>384</v>
      </c>
    </row>
    <row r="206" spans="1:2" ht="12.75">
      <c r="A206">
        <v>8804</v>
      </c>
      <c r="B206" t="s">
        <v>385</v>
      </c>
    </row>
    <row r="207" spans="1:2" ht="12.75">
      <c r="A207">
        <v>8805</v>
      </c>
      <c r="B207" t="s">
        <v>386</v>
      </c>
    </row>
    <row r="208" spans="1:2" ht="12.75">
      <c r="A208">
        <v>8807</v>
      </c>
      <c r="B208" t="s">
        <v>212</v>
      </c>
    </row>
    <row r="209" spans="1:2" ht="12.75">
      <c r="A209">
        <v>8808</v>
      </c>
      <c r="B209" t="s">
        <v>387</v>
      </c>
    </row>
    <row r="210" spans="1:2" ht="12.75">
      <c r="A210">
        <v>8809</v>
      </c>
      <c r="B210" t="s">
        <v>388</v>
      </c>
    </row>
    <row r="211" spans="1:2" ht="12.75">
      <c r="A211">
        <v>8811</v>
      </c>
      <c r="B211" t="s">
        <v>389</v>
      </c>
    </row>
    <row r="212" spans="1:2" ht="12.75">
      <c r="A212">
        <v>8813</v>
      </c>
      <c r="B212" t="s">
        <v>390</v>
      </c>
    </row>
    <row r="213" spans="1:2" ht="12.75">
      <c r="A213">
        <v>8814</v>
      </c>
      <c r="B213" t="s">
        <v>391</v>
      </c>
    </row>
    <row r="214" spans="1:2" ht="12.75">
      <c r="A214">
        <v>8815</v>
      </c>
      <c r="B214" t="s">
        <v>392</v>
      </c>
    </row>
    <row r="215" spans="1:2" ht="12.75">
      <c r="A215">
        <v>8816</v>
      </c>
      <c r="B215" t="s">
        <v>393</v>
      </c>
    </row>
    <row r="216" spans="1:2" ht="12.75">
      <c r="A216">
        <v>8817</v>
      </c>
      <c r="B216" t="s">
        <v>394</v>
      </c>
    </row>
    <row r="217" spans="1:2" ht="12.75">
      <c r="A217">
        <v>8821</v>
      </c>
      <c r="B217" t="s">
        <v>395</v>
      </c>
    </row>
    <row r="218" spans="1:2" ht="12.75">
      <c r="A218">
        <v>8824</v>
      </c>
      <c r="B218" t="s">
        <v>396</v>
      </c>
    </row>
    <row r="219" spans="1:2" ht="12.75">
      <c r="A219">
        <v>8825</v>
      </c>
      <c r="B219" t="s">
        <v>397</v>
      </c>
    </row>
    <row r="220" spans="1:2" ht="12.75">
      <c r="A220">
        <v>8826</v>
      </c>
      <c r="B220" t="s">
        <v>398</v>
      </c>
    </row>
    <row r="221" spans="1:2" ht="12.75">
      <c r="A221">
        <v>8827</v>
      </c>
      <c r="B221" t="s">
        <v>399</v>
      </c>
    </row>
    <row r="222" spans="1:2" ht="12.75">
      <c r="A222">
        <v>8828</v>
      </c>
      <c r="B222" t="s">
        <v>212</v>
      </c>
    </row>
    <row r="223" spans="1:2" ht="12.75">
      <c r="A223">
        <v>8829</v>
      </c>
      <c r="B223" t="s">
        <v>400</v>
      </c>
    </row>
    <row r="224" spans="1:2" ht="12.75">
      <c r="A224">
        <v>8831</v>
      </c>
      <c r="B224" t="s">
        <v>408</v>
      </c>
    </row>
    <row r="225" spans="1:2" ht="12.75">
      <c r="A225">
        <v>8832</v>
      </c>
      <c r="B225" t="s">
        <v>409</v>
      </c>
    </row>
    <row r="226" spans="1:2" ht="12.75">
      <c r="A226">
        <v>8833</v>
      </c>
      <c r="B226" t="s">
        <v>410</v>
      </c>
    </row>
    <row r="227" spans="1:2" ht="12.75">
      <c r="A227">
        <v>8834</v>
      </c>
      <c r="B227" t="s">
        <v>411</v>
      </c>
    </row>
    <row r="228" spans="1:2" ht="12.75">
      <c r="A228">
        <v>8835</v>
      </c>
      <c r="B228" t="s">
        <v>412</v>
      </c>
    </row>
    <row r="229" spans="1:2" ht="12.75">
      <c r="A229">
        <v>8836</v>
      </c>
      <c r="B229" t="s">
        <v>413</v>
      </c>
    </row>
    <row r="230" spans="1:2" ht="12.75">
      <c r="A230">
        <v>8837</v>
      </c>
      <c r="B230" t="s">
        <v>414</v>
      </c>
    </row>
    <row r="231" spans="1:2" ht="12.75">
      <c r="A231">
        <v>8838</v>
      </c>
      <c r="B231" t="s">
        <v>415</v>
      </c>
    </row>
    <row r="232" spans="1:2" ht="12.75">
      <c r="A232">
        <v>8839</v>
      </c>
      <c r="B232" t="s">
        <v>416</v>
      </c>
    </row>
    <row r="233" spans="1:2" ht="12.75">
      <c r="A233">
        <v>8845</v>
      </c>
      <c r="B233" t="s">
        <v>417</v>
      </c>
    </row>
    <row r="234" spans="1:2" ht="12.75">
      <c r="A234">
        <v>8848</v>
      </c>
      <c r="B234" t="s">
        <v>212</v>
      </c>
    </row>
    <row r="235" spans="1:2" ht="12.75">
      <c r="A235">
        <v>8849</v>
      </c>
      <c r="B235" t="s">
        <v>418</v>
      </c>
    </row>
    <row r="236" spans="1:2" ht="12.75">
      <c r="A236">
        <v>8851</v>
      </c>
      <c r="B236" t="s">
        <v>419</v>
      </c>
    </row>
    <row r="237" spans="1:2" ht="12.75">
      <c r="A237">
        <v>8852</v>
      </c>
      <c r="B237" t="s">
        <v>420</v>
      </c>
    </row>
    <row r="238" spans="1:2" ht="12.75">
      <c r="A238">
        <v>8853</v>
      </c>
      <c r="B238" t="s">
        <v>212</v>
      </c>
    </row>
    <row r="239" spans="1:2" ht="12.75">
      <c r="A239">
        <v>8855</v>
      </c>
      <c r="B239" t="s">
        <v>421</v>
      </c>
    </row>
    <row r="240" spans="1:2" ht="12.75">
      <c r="A240">
        <v>8858</v>
      </c>
      <c r="B240" t="s">
        <v>422</v>
      </c>
    </row>
    <row r="241" spans="1:2" ht="12.75">
      <c r="A241">
        <v>8859</v>
      </c>
      <c r="B241" t="s">
        <v>423</v>
      </c>
    </row>
    <row r="242" spans="1:2" ht="12.75">
      <c r="A242">
        <v>8861</v>
      </c>
      <c r="B242" t="s">
        <v>424</v>
      </c>
    </row>
    <row r="243" spans="1:2" ht="12.75">
      <c r="A243">
        <v>8862</v>
      </c>
      <c r="B243" t="s">
        <v>425</v>
      </c>
    </row>
    <row r="244" spans="1:2" ht="12.75">
      <c r="A244">
        <v>8863</v>
      </c>
      <c r="B244" t="s">
        <v>426</v>
      </c>
    </row>
    <row r="245" spans="1:2" ht="12.75">
      <c r="A245">
        <v>8864</v>
      </c>
      <c r="B245" t="s">
        <v>212</v>
      </c>
    </row>
    <row r="246" spans="1:2" ht="12.75">
      <c r="A246">
        <v>8865</v>
      </c>
      <c r="B246" t="s">
        <v>427</v>
      </c>
    </row>
    <row r="247" spans="1:2" ht="12.75">
      <c r="A247">
        <v>8866</v>
      </c>
      <c r="B247" t="s">
        <v>428</v>
      </c>
    </row>
    <row r="248" spans="1:2" ht="12.75">
      <c r="A248">
        <v>8867</v>
      </c>
      <c r="B248" t="s">
        <v>429</v>
      </c>
    </row>
    <row r="249" spans="1:2" ht="12.75">
      <c r="A249">
        <v>8868</v>
      </c>
      <c r="B249" t="s">
        <v>430</v>
      </c>
    </row>
    <row r="250" spans="1:2" ht="12.75">
      <c r="A250">
        <v>8869</v>
      </c>
      <c r="B250" t="s">
        <v>431</v>
      </c>
    </row>
    <row r="251" spans="1:2" ht="12.75">
      <c r="A251">
        <v>8871</v>
      </c>
      <c r="B251" t="s">
        <v>432</v>
      </c>
    </row>
    <row r="252" spans="1:2" ht="12.75">
      <c r="A252">
        <v>8872</v>
      </c>
      <c r="B252" t="s">
        <v>433</v>
      </c>
    </row>
    <row r="253" spans="1:2" ht="12.75">
      <c r="A253">
        <v>8873</v>
      </c>
      <c r="B253" t="s">
        <v>434</v>
      </c>
    </row>
    <row r="254" spans="1:2" ht="12.75">
      <c r="A254">
        <v>8875</v>
      </c>
      <c r="B254" t="s">
        <v>435</v>
      </c>
    </row>
    <row r="255" spans="1:2" ht="12.75">
      <c r="A255">
        <v>8876</v>
      </c>
      <c r="B255" t="s">
        <v>436</v>
      </c>
    </row>
    <row r="256" spans="1:2" ht="12.75">
      <c r="A256">
        <v>8877</v>
      </c>
      <c r="B256" t="s">
        <v>437</v>
      </c>
    </row>
    <row r="257" spans="1:2" ht="12.75">
      <c r="A257">
        <v>8878</v>
      </c>
      <c r="B257" t="s">
        <v>438</v>
      </c>
    </row>
    <row r="258" spans="1:2" ht="12.75">
      <c r="A258">
        <v>8885</v>
      </c>
      <c r="B258" t="s">
        <v>439</v>
      </c>
    </row>
    <row r="259" spans="1:2" ht="12.75">
      <c r="A259">
        <v>8888</v>
      </c>
      <c r="B259" t="s">
        <v>440</v>
      </c>
    </row>
    <row r="260" spans="1:2" ht="12.75">
      <c r="A260">
        <v>8897</v>
      </c>
      <c r="B260" t="s">
        <v>212</v>
      </c>
    </row>
    <row r="261" spans="1:2" ht="12.75">
      <c r="A261">
        <v>8898</v>
      </c>
      <c r="B261" t="s">
        <v>441</v>
      </c>
    </row>
    <row r="262" spans="1:2" ht="12.75">
      <c r="A262">
        <v>9910</v>
      </c>
      <c r="B262" t="s">
        <v>442</v>
      </c>
    </row>
    <row r="263" spans="1:2" ht="12.75">
      <c r="A263">
        <v>9997</v>
      </c>
      <c r="B263" t="s">
        <v>443</v>
      </c>
    </row>
    <row r="264" spans="1:2" ht="12.75">
      <c r="A264">
        <v>9998</v>
      </c>
      <c r="B264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k_genkovska</cp:lastModifiedBy>
  <cp:lastPrinted>2013-02-13T07:15:07Z</cp:lastPrinted>
  <dcterms:created xsi:type="dcterms:W3CDTF">1997-12-10T11:54:07Z</dcterms:created>
  <dcterms:modified xsi:type="dcterms:W3CDTF">2014-02-05T12:18:04Z</dcterms:modified>
  <cp:category/>
  <cp:version/>
  <cp:contentType/>
  <cp:contentStatus/>
</cp:coreProperties>
</file>