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375" windowWidth="15195" windowHeight="11400" tabRatio="599" activeTab="0"/>
  </bookViews>
  <sheets>
    <sheet name="Д-ст 311" sheetId="1" r:id="rId1"/>
    <sheet name="Д-ст 312" sheetId="2" r:id="rId2"/>
    <sheet name="Д-ст 318" sheetId="3" r:id="rId3"/>
    <sheet name="Д-ст 322" sheetId="4" r:id="rId4"/>
    <sheet name="Д-ст 326" sheetId="5" r:id="rId5"/>
    <sheet name="Д-ст 332" sheetId="6" r:id="rId6"/>
    <sheet name="Д-ст 338" sheetId="7" r:id="rId7"/>
  </sheets>
  <definedNames/>
  <calcPr fullCalcOnLoad="1"/>
</workbook>
</file>

<file path=xl/sharedStrings.xml><?xml version="1.0" encoding="utf-8"?>
<sst xmlns="http://schemas.openxmlformats.org/spreadsheetml/2006/main" count="317" uniqueCount="230">
  <si>
    <t>№ по ред</t>
  </si>
  <si>
    <t>ОУ"Ал.Константинов"</t>
  </si>
  <si>
    <t>ОУ"В. и К. Тютюнджиян"</t>
  </si>
  <si>
    <t>ОУ"Гео Милев"</t>
  </si>
  <si>
    <t>ОУ"Г.Бенковски"</t>
  </si>
  <si>
    <t>ОУ"Д-р П.Берон"</t>
  </si>
  <si>
    <t>ОУ"Д.Хаджидеков"</t>
  </si>
  <si>
    <t>ОУ"Антим I"</t>
  </si>
  <si>
    <t>ОУ"Кочо Честеменски"</t>
  </si>
  <si>
    <t>СОУ"Л.Каравелов"</t>
  </si>
  <si>
    <t>ОУ"Княз Александър I"</t>
  </si>
  <si>
    <t>HУ"Кирил Hектариев"</t>
  </si>
  <si>
    <t>HУ"П.Р.Славейков"</t>
  </si>
  <si>
    <t>ОУ"В.Левски"</t>
  </si>
  <si>
    <t>ОУ"Д.Дебелянов"</t>
  </si>
  <si>
    <t>ОУ"П.Славейков"</t>
  </si>
  <si>
    <t>ОУ"В.Петлешков"</t>
  </si>
  <si>
    <t>ОУ"Драган Манчов"</t>
  </si>
  <si>
    <t>ОУ"Е.Пелин"</t>
  </si>
  <si>
    <t>ОУ"Т.Каблешков"</t>
  </si>
  <si>
    <t>МГ"К.Попов"</t>
  </si>
  <si>
    <t>HУ"Хр.Ботев"</t>
  </si>
  <si>
    <t>ОУ"Д.Димов"</t>
  </si>
  <si>
    <t>ОУ"Й.Йовков"</t>
  </si>
  <si>
    <t>ОУ"П.Волов"</t>
  </si>
  <si>
    <t>ОУ"Райна Княгиня"</t>
  </si>
  <si>
    <t>ЕГ "Пловдив"</t>
  </si>
  <si>
    <t>ЕГ "Ив.Вазов"</t>
  </si>
  <si>
    <t>HУ"Кл.Охридски"</t>
  </si>
  <si>
    <t>ОУ"Д.Талев"</t>
  </si>
  <si>
    <t>ОУ"З.Стоянов"</t>
  </si>
  <si>
    <t>ОУ"Стоян Михайловски"</t>
  </si>
  <si>
    <t>ОУ"Яне Сандански"</t>
  </si>
  <si>
    <t>Брой ученици</t>
  </si>
  <si>
    <t>профил "Изкуства"</t>
  </si>
  <si>
    <t xml:space="preserve"> самостоятелна форма </t>
  </si>
  <si>
    <t xml:space="preserve">индивидуална форма </t>
  </si>
  <si>
    <t xml:space="preserve"> задочна форма </t>
  </si>
  <si>
    <t>ОБЩО ЗА ДЕЙНОСТ 322</t>
  </si>
  <si>
    <t>Добавка за училищна площ</t>
  </si>
  <si>
    <t>Добавка за училища, с бр.на учениците до 300 вкл.</t>
  </si>
  <si>
    <t>Резерв за нерегулярни разходи</t>
  </si>
  <si>
    <t>100%*ЕРС*БУ</t>
  </si>
  <si>
    <t>Брой у-ци</t>
  </si>
  <si>
    <t>Изобразит. изкуства, дизайн, художеств. занаяти</t>
  </si>
  <si>
    <t xml:space="preserve"> Общо средства по формула - 100 %</t>
  </si>
  <si>
    <t>ОБЩО ЗА ДЕЙНОСТ 326</t>
  </si>
  <si>
    <t>ОБЩО ЗА ДЕЙНОСТ 332</t>
  </si>
  <si>
    <t>ОБЩО ЗА ДЕЙНОСТ 318</t>
  </si>
  <si>
    <t>ВСИЧКО ЗА ДЕЙНОСТ 311</t>
  </si>
  <si>
    <t>Брой деца в яслени групи</t>
  </si>
  <si>
    <t>ВСИЧКО ЗА ДЕЙНОСТ 312</t>
  </si>
  <si>
    <t>О Б Щ И Н А   П Л О В Д И В</t>
  </si>
  <si>
    <t>Физически науки, информатика, техника, здравеопазване, опазване на околната среда, производство и преработка, архитектура и строителство</t>
  </si>
  <si>
    <t>ОУ "Гео Милев"</t>
  </si>
  <si>
    <t>ОУ "Д-р П.Берон"</t>
  </si>
  <si>
    <t>ОУ "Екзарх Антим I"</t>
  </si>
  <si>
    <t>HУ "Кирил Hектариев"</t>
  </si>
  <si>
    <t>ОУ "Д.Дебелянов"</t>
  </si>
  <si>
    <t>ОУ "П.Славейков"</t>
  </si>
  <si>
    <t>HУ "Хр.Ботев"</t>
  </si>
  <si>
    <t>ОУ "Й.Йовков"</t>
  </si>
  <si>
    <t>ОУ "П.Волов"</t>
  </si>
  <si>
    <t>ОУ "В. Левски"</t>
  </si>
  <si>
    <t>Третостепенни разпоредители с бюджет</t>
  </si>
  <si>
    <t>Второстепенни разпоредители с бюджет</t>
  </si>
  <si>
    <t>ОУ "Кочо Честеменски"</t>
  </si>
  <si>
    <t>Средства за стипендии</t>
  </si>
  <si>
    <t>Брой деца в ППГ</t>
  </si>
  <si>
    <t>Брой деца в ЦПГ</t>
  </si>
  <si>
    <t>98%*ЕРС*БДппг</t>
  </si>
  <si>
    <t>98%*ЕРС*БДцпг</t>
  </si>
  <si>
    <t>2%           Резерв за нерегулярни разходи</t>
  </si>
  <si>
    <t>98%*ЕРС*БУ</t>
  </si>
  <si>
    <t>Допълващ стандарт за материална база</t>
  </si>
  <si>
    <t>Добавка за логопедичен кабинет</t>
  </si>
  <si>
    <t>Добавка за условно- постоянни разходи</t>
  </si>
  <si>
    <t>Допълващ стандарт за ученик в комбинирана форма на обучение</t>
  </si>
  <si>
    <t>Добавка за условно-постоянни разходи</t>
  </si>
  <si>
    <t>92,8%*ЕРС*БДяг</t>
  </si>
  <si>
    <t>Брой деца от 2 до 4 г. в  ДГ</t>
  </si>
  <si>
    <t>Брой деца на 5 и 6 год. в целодн. подготвителна  група в ДГ</t>
  </si>
  <si>
    <r>
      <t>92,8%*ЕРС*БД</t>
    </r>
    <r>
      <rPr>
        <b/>
        <sz val="7"/>
        <rFont val="Times New Roman"/>
        <family val="1"/>
      </rPr>
      <t>2-4</t>
    </r>
  </si>
  <si>
    <r>
      <t>92,8%*ЕРС*БД</t>
    </r>
    <r>
      <rPr>
        <b/>
        <sz val="7"/>
        <rFont val="Times New Roman"/>
        <family val="1"/>
      </rPr>
      <t>5 и 6</t>
    </r>
  </si>
  <si>
    <t xml:space="preserve">Добавка за деца в пригодени сгради за ДГ </t>
  </si>
  <si>
    <t>Норматив за подпомагане храненето на децата от подготвителните групи</t>
  </si>
  <si>
    <t>ДГ "Буратино"</t>
  </si>
  <si>
    <t>ДГ "Зора"</t>
  </si>
  <si>
    <t>ДГ "Каменица"</t>
  </si>
  <si>
    <t>ДГ "Люляк"</t>
  </si>
  <si>
    <t>ДГ "Майчина грижа"</t>
  </si>
  <si>
    <t>ДГ "Малкият  принц"</t>
  </si>
  <si>
    <t>ДГ "Мирослава"</t>
  </si>
  <si>
    <t>ДГ "Незабравка"</t>
  </si>
  <si>
    <t>ДГ "Перуника"</t>
  </si>
  <si>
    <t>ДГ "Радост"</t>
  </si>
  <si>
    <t>ДГ "Снежанка"</t>
  </si>
  <si>
    <t>ДГ "Чучулига"</t>
  </si>
  <si>
    <t>ДГ "Щастливо детство"</t>
  </si>
  <si>
    <t>ДГ "Биляна"</t>
  </si>
  <si>
    <t>ДГ "Детелина"</t>
  </si>
  <si>
    <t>ДГ "Лилия"</t>
  </si>
  <si>
    <t>ДГ "Маргаритка"</t>
  </si>
  <si>
    <t>ДГ "Наталия"</t>
  </si>
  <si>
    <t>ДГ "Родина"</t>
  </si>
  <si>
    <t>ДГ "Чайка"</t>
  </si>
  <si>
    <t>ДГ "Боряна"</t>
  </si>
  <si>
    <t>ДГ "Дружба"</t>
  </si>
  <si>
    <t>ДГ "Елица"</t>
  </si>
  <si>
    <t>ДГ "Звезда"</t>
  </si>
  <si>
    <t>ДГ" Мир"</t>
  </si>
  <si>
    <t>ДГ "Росица"</t>
  </si>
  <si>
    <t>ДГ "Светла"</t>
  </si>
  <si>
    <t>ДГ "Рая"</t>
  </si>
  <si>
    <t>ДГ "Космонавт"</t>
  </si>
  <si>
    <t>ДГ "Славей"</t>
  </si>
  <si>
    <t>ДГ "Бреза"</t>
  </si>
  <si>
    <t>ДГ "Весела"</t>
  </si>
  <si>
    <t>ДГ "Дъга"</t>
  </si>
  <si>
    <t>ДГ "Захарно петле"</t>
  </si>
  <si>
    <t>ДГ "Марица"</t>
  </si>
  <si>
    <t>ДГ "Пролет"</t>
  </si>
  <si>
    <t>ДГ "Ралица"</t>
  </si>
  <si>
    <t>ДГ "Албена"</t>
  </si>
  <si>
    <t>ДГ "Валентина"</t>
  </si>
  <si>
    <t>ДГ "Вяра"</t>
  </si>
  <si>
    <t>ДГ "Здравец"</t>
  </si>
  <si>
    <t>ДГ "Зорница"</t>
  </si>
  <si>
    <t>ДГ "Малина"</t>
  </si>
  <si>
    <t>ДГ "Мая"</t>
  </si>
  <si>
    <t>ДГ "Осми март"</t>
  </si>
  <si>
    <t>ДГ "Светлина"</t>
  </si>
  <si>
    <t>ДГ "Д-р Едгар Бороу"</t>
  </si>
  <si>
    <t>ДГ "Велимира"</t>
  </si>
  <si>
    <t>ДГ "Десислава"</t>
  </si>
  <si>
    <t>ДГ "Еделвайс"</t>
  </si>
  <si>
    <t>ДГ "Кремена"</t>
  </si>
  <si>
    <t>ДГ "Слънце"</t>
  </si>
  <si>
    <t>ДГ "Таня Савичева"</t>
  </si>
  <si>
    <t>ДГ "Чeрвената шапчица"</t>
  </si>
  <si>
    <t>Информация за разпределението на средствата за дейност 311 "Детски градини" по основни и допълнителни компоненти на формулите за 2017 година, утвърдени със заповед № 17 ОА 361 от 20.02.2017 година на Кмета на Община Пловдив</t>
  </si>
  <si>
    <t>Информация за разпределението на средствата за дейност 312 " Специални групи в детски градини за деца със СОП" по основни и допълнителни компоненти на формулите за 2017 година, утвърдени със заповед № 17 ОА 361 от 20.02.2017 година на Кмета на Община Пловдив</t>
  </si>
  <si>
    <t>Брой деца в специални групи в ДГ за деца със СОП</t>
  </si>
  <si>
    <t>Информация за разпределението на средствата за дейност 318 "Подготвителна група в училище" по основни и допълнителни компоненти на формулите за 2017 година, утвърдени със заповед № 17 ОА 361 от 20.02.2017 година на Кмета на Община Пловдив</t>
  </si>
  <si>
    <t>СУ "H.Геров"</t>
  </si>
  <si>
    <t>СУ "H.Вапцаров"</t>
  </si>
  <si>
    <t>СУ "Хр. Г. Данов"</t>
  </si>
  <si>
    <t>СУ "Бр.Миладинови"</t>
  </si>
  <si>
    <t>СУ"К.Величков"</t>
  </si>
  <si>
    <t>100%*ЕРС*БДсг</t>
  </si>
  <si>
    <t>Информация за разпределението на средствата за дейност 326 "Професионални гимназии и паралелки за професионална подготовка" по основни и допълнителни компоненти на формулите за 2017 година, утвърдени със заповед № 17 ОА 361 от 20.02.2017 година на Кмета на Община Пловдив</t>
  </si>
  <si>
    <t>ПГВАД "Христо Ботев"</t>
  </si>
  <si>
    <t>СУ "Св. Св. Кирил и Методий"</t>
  </si>
  <si>
    <t>МГ "Академик К.Попов"</t>
  </si>
  <si>
    <t>ПГХТТ</t>
  </si>
  <si>
    <t>96,5%*ЕРС*БУ</t>
  </si>
  <si>
    <t>Информация за разпределението на средствата за дейност 332 " Общежития "  по основни и допълнителни компоненти на формулите за 2017 година, утвърдени със заповед № 17 ОА 361 от 20.02.2017 година на Кмета на Община Пловдив</t>
  </si>
  <si>
    <t xml:space="preserve">Информация за разпределението на средствата за дейност 322 "Неспециализирани училища, без професионални гимназии" по основни и допълнителни компоненти на формулите за 2017 година, утвърдени със заповед № 17 ОА 361 от 20.02.2017 година на Кмета на Община </t>
  </si>
  <si>
    <t>ПХГ "Св. Св. Кирил и Методий"</t>
  </si>
  <si>
    <t>СУ"Св. П. Хилендарски"</t>
  </si>
  <si>
    <t>СУ"Св. Климент Охридски"</t>
  </si>
  <si>
    <t>СУ"Св. Патриарх Евтимий"</t>
  </si>
  <si>
    <t>СУ"Цар Симеон Велики"</t>
  </si>
  <si>
    <t>СУ"H.Геров"</t>
  </si>
  <si>
    <t>СУ"С.Боливар"</t>
  </si>
  <si>
    <t>СУ"H.Вапцаров"</t>
  </si>
  <si>
    <t>СУ"П.К.Яворов"</t>
  </si>
  <si>
    <t>СУ"Хр.Г.Данов"</t>
  </si>
  <si>
    <t>СУ"Бр.Миладинови"</t>
  </si>
  <si>
    <t>СУ"Св. Конст.-Кирил Философ"</t>
  </si>
  <si>
    <t>СУ"Д.Матевски"</t>
  </si>
  <si>
    <t>СУ "Св. Седмочисленици"</t>
  </si>
  <si>
    <t>СУ "Св. Софроний Врачански"</t>
  </si>
  <si>
    <t>СУ"Ч.Храбър"</t>
  </si>
  <si>
    <t>ФЕГ"Антоан дьо Сент-Екзюпери"</t>
  </si>
  <si>
    <t>91,3175%*ЕРС*БУ</t>
  </si>
  <si>
    <t>Норматив за подпомагане храненето на децата от подготвителните класове в училище и учениците от І-ІV клас</t>
  </si>
  <si>
    <t>Норматив за целодневна организация на учебния ден за обхванатите ученици от І-ви до VІI клас</t>
  </si>
  <si>
    <t>ОУ "Алеко Константинов"</t>
  </si>
  <si>
    <t>ОУ "Виктория и Крикор Тютюнджян"</t>
  </si>
  <si>
    <t>ОУ "Д-р Петър Берон"</t>
  </si>
  <si>
    <t>ОУ "Душо Хаджидеков"</t>
  </si>
  <si>
    <t>ОУ "Екзарх Антим І"</t>
  </si>
  <si>
    <t>СУ "Любен Каравелов"</t>
  </si>
  <si>
    <t>ОУ "Княз Александър I"</t>
  </si>
  <si>
    <t>ПХГ  "Св. Св. Кирил и Методий"</t>
  </si>
  <si>
    <t>СУ " Св. Паисий Хилендарски"</t>
  </si>
  <si>
    <t>СУ "Свети Климент Охридски"</t>
  </si>
  <si>
    <t>СУ "Цар Симеон Велики"</t>
  </si>
  <si>
    <t>ПГВАД  "Христо Ботев"</t>
  </si>
  <si>
    <t>НУ " Петко Рачов Славейков "</t>
  </si>
  <si>
    <t>ОУ "Васил Левски"</t>
  </si>
  <si>
    <t>ОУ "Димчо Дебелянов"</t>
  </si>
  <si>
    <t>ОУ "Пенчо Славейков"</t>
  </si>
  <si>
    <t>СУ "Найден Геров"</t>
  </si>
  <si>
    <t>СУ "Симон Боливар"</t>
  </si>
  <si>
    <t>ДГ "Eлица"</t>
  </si>
  <si>
    <t>ДГ "Мир"</t>
  </si>
  <si>
    <t>ОУ "Драган Манчов "</t>
  </si>
  <si>
    <t>ОУ "Елин Пелин"</t>
  </si>
  <si>
    <t>ОУ "Тодор Каблешков"</t>
  </si>
  <si>
    <t>СУ "Свети Свети Кирил и Методий"</t>
  </si>
  <si>
    <t>НУ "Христо Ботев"</t>
  </si>
  <si>
    <t>ОУ "Димитър Тодоров Димов"</t>
  </si>
  <si>
    <t>ОУ "Йордан Йовков"</t>
  </si>
  <si>
    <t>ОУ "Панайот Волов"</t>
  </si>
  <si>
    <t>ОУ "Райна Княгиня"</t>
  </si>
  <si>
    <t>СУ "Никола Вапцаров"</t>
  </si>
  <si>
    <t>СУ "Пейо Крачолов Яворов"</t>
  </si>
  <si>
    <t>СУ "Христо Груев Данов"</t>
  </si>
  <si>
    <t>ЕГ "Иван Вазов"</t>
  </si>
  <si>
    <t>СУ "Братя Миладинови"</t>
  </si>
  <si>
    <t>НУ "Климент Охридски"</t>
  </si>
  <si>
    <t>ОУ "Димитър Талев"</t>
  </si>
  <si>
    <t>ОУ "Захари Стоянов"</t>
  </si>
  <si>
    <t>ОУ "Стоян  Михайловски"</t>
  </si>
  <si>
    <t>ОУ "Яне Сандански"</t>
  </si>
  <si>
    <t>СУ "Константин  Величков"</t>
  </si>
  <si>
    <t>СУ "Свети Константин - Кирил Философ"</t>
  </si>
  <si>
    <t>СУ "Димитър Матевски"</t>
  </si>
  <si>
    <t>СУ "Свети  Седмочисленици"</t>
  </si>
  <si>
    <t>СУ "Свети Софроний Врачански"</t>
  </si>
  <si>
    <t>СУ "Черноризец Храбър"</t>
  </si>
  <si>
    <t>Второстепенни/третостепенни разпоредители с бюджет</t>
  </si>
  <si>
    <t>Брой деца и ученици на ресурсно подпомагане в ДГ и училищата</t>
  </si>
  <si>
    <t>Информация за разпределението на средствата за дейност 338 "Ресурсно подпомагане" по нормативи за ресурсно подпомагане за 2017 година, утвърдени със заповед № 17 ОА 361 от 20.02.2017 година на Кмета на Община Пловдив</t>
  </si>
  <si>
    <t>Брой деца и ученици на ресурсно подпомагане(от специалист, назначен в училището/ДГ)</t>
  </si>
  <si>
    <t>Норматив за създаване на условия за приобщаващо образование</t>
  </si>
  <si>
    <t>Норматив за ресурсно подпомагане</t>
  </si>
  <si>
    <t>ОБЩО ЗА ДЕЙНОСТ 338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</si>
</sst>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  <numFmt numFmtId="174" formatCode="0.0000%"/>
    <numFmt numFmtId="175" formatCode="0.000000"/>
    <numFmt numFmtId="176" formatCode="0.0%"/>
    <numFmt numFmtId="177" formatCode="0.000%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color indexed="10"/>
      <name val="Times New Roman Cyr"/>
      <family val="1"/>
    </font>
    <font>
      <sz val="10"/>
      <color indexed="10"/>
      <name val="Times New Roman Cyr"/>
      <family val="1"/>
    </font>
    <font>
      <b/>
      <sz val="10"/>
      <color indexed="8"/>
      <name val="Times New Roman Cyr"/>
      <family val="1"/>
    </font>
    <font>
      <sz val="9"/>
      <name val="Times New Roman"/>
      <family val="1"/>
    </font>
    <font>
      <b/>
      <sz val="10"/>
      <color indexed="48"/>
      <name val="Arial"/>
      <family val="2"/>
    </font>
    <font>
      <b/>
      <sz val="10"/>
      <color indexed="48"/>
      <name val="Times New Roman"/>
      <family val="1"/>
    </font>
    <font>
      <b/>
      <sz val="10"/>
      <color indexed="48"/>
      <name val="Times New Roman Cyr"/>
      <family val="0"/>
    </font>
    <font>
      <b/>
      <sz val="7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8" borderId="6" applyNumberFormat="0" applyAlignment="0" applyProtection="0"/>
    <xf numFmtId="0" fontId="52" fillId="28" borderId="2" applyNumberFormat="0" applyAlignment="0" applyProtection="0"/>
    <xf numFmtId="0" fontId="53" fillId="29" borderId="7" applyNumberFormat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vertical="center" wrapText="1"/>
    </xf>
    <xf numFmtId="10" fontId="4" fillId="0" borderId="0" xfId="0" applyNumberFormat="1" applyFont="1" applyFill="1" applyBorder="1" applyAlignment="1">
      <alignment/>
    </xf>
    <xf numFmtId="14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2" fontId="6" fillId="0" borderId="0" xfId="0" applyNumberFormat="1" applyFont="1" applyFill="1" applyBorder="1" applyAlignment="1">
      <alignment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14" fillId="0" borderId="0" xfId="0" applyFont="1" applyBorder="1" applyAlignment="1">
      <alignment wrapText="1"/>
    </xf>
    <xf numFmtId="0" fontId="12" fillId="0" borderId="0" xfId="0" applyFont="1" applyAlignment="1">
      <alignment vertical="center"/>
    </xf>
    <xf numFmtId="9" fontId="4" fillId="32" borderId="10" xfId="0" applyNumberFormat="1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3" fontId="4" fillId="32" borderId="11" xfId="0" applyNumberFormat="1" applyFont="1" applyFill="1" applyBorder="1" applyAlignment="1">
      <alignment vertical="center"/>
    </xf>
    <xf numFmtId="3" fontId="4" fillId="32" borderId="1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/>
    </xf>
    <xf numFmtId="0" fontId="21" fillId="0" borderId="0" xfId="0" applyFont="1" applyAlignment="1">
      <alignment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vertical="center"/>
    </xf>
    <xf numFmtId="0" fontId="15" fillId="32" borderId="11" xfId="0" applyFont="1" applyFill="1" applyBorder="1" applyAlignment="1">
      <alignment vertical="center"/>
    </xf>
    <xf numFmtId="0" fontId="11" fillId="32" borderId="11" xfId="0" applyNumberFormat="1" applyFont="1" applyFill="1" applyBorder="1" applyAlignment="1">
      <alignment horizontal="right" vertical="center"/>
    </xf>
    <xf numFmtId="3" fontId="11" fillId="32" borderId="11" xfId="0" applyNumberFormat="1" applyFont="1" applyFill="1" applyBorder="1" applyAlignment="1">
      <alignment vertical="center"/>
    </xf>
    <xf numFmtId="3" fontId="11" fillId="32" borderId="12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32" borderId="1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4" fillId="33" borderId="22" xfId="0" applyNumberFormat="1" applyFont="1" applyFill="1" applyBorder="1" applyAlignment="1">
      <alignment/>
    </xf>
    <xf numFmtId="3" fontId="8" fillId="33" borderId="21" xfId="0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20" xfId="0" applyFont="1" applyFill="1" applyBorder="1" applyAlignment="1">
      <alignment/>
    </xf>
    <xf numFmtId="0" fontId="12" fillId="33" borderId="21" xfId="0" applyNumberFormat="1" applyFont="1" applyFill="1" applyBorder="1" applyAlignment="1">
      <alignment/>
    </xf>
    <xf numFmtId="3" fontId="12" fillId="33" borderId="18" xfId="0" applyNumberFormat="1" applyFont="1" applyFill="1" applyBorder="1" applyAlignment="1">
      <alignment/>
    </xf>
    <xf numFmtId="3" fontId="11" fillId="33" borderId="18" xfId="0" applyNumberFormat="1" applyFont="1" applyFill="1" applyBorder="1" applyAlignment="1">
      <alignment/>
    </xf>
    <xf numFmtId="3" fontId="12" fillId="33" borderId="19" xfId="0" applyNumberFormat="1" applyFont="1" applyFill="1" applyBorder="1" applyAlignment="1">
      <alignment/>
    </xf>
    <xf numFmtId="3" fontId="12" fillId="33" borderId="21" xfId="0" applyNumberFormat="1" applyFont="1" applyFill="1" applyBorder="1" applyAlignment="1">
      <alignment/>
    </xf>
    <xf numFmtId="3" fontId="12" fillId="33" borderId="22" xfId="0" applyNumberFormat="1" applyFont="1" applyFill="1" applyBorder="1" applyAlignment="1">
      <alignment/>
    </xf>
    <xf numFmtId="3" fontId="11" fillId="32" borderId="12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wrapText="1"/>
    </xf>
    <xf numFmtId="0" fontId="2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10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12" fillId="32" borderId="11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/>
    </xf>
    <xf numFmtId="3" fontId="12" fillId="0" borderId="0" xfId="0" applyNumberFormat="1" applyFont="1" applyAlignment="1">
      <alignment/>
    </xf>
    <xf numFmtId="0" fontId="3" fillId="32" borderId="14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24" xfId="0" applyFont="1" applyFill="1" applyBorder="1" applyAlignment="1">
      <alignment/>
    </xf>
    <xf numFmtId="177" fontId="11" fillId="32" borderId="10" xfId="0" applyNumberFormat="1" applyFont="1" applyFill="1" applyBorder="1" applyAlignment="1">
      <alignment horizontal="center"/>
    </xf>
    <xf numFmtId="3" fontId="12" fillId="33" borderId="25" xfId="0" applyNumberFormat="1" applyFont="1" applyFill="1" applyBorder="1" applyAlignment="1">
      <alignment/>
    </xf>
    <xf numFmtId="3" fontId="3" fillId="33" borderId="26" xfId="0" applyNumberFormat="1" applyFont="1" applyFill="1" applyBorder="1" applyAlignment="1">
      <alignment/>
    </xf>
    <xf numFmtId="3" fontId="4" fillId="32" borderId="27" xfId="0" applyNumberFormat="1" applyFont="1" applyFill="1" applyBorder="1" applyAlignment="1">
      <alignment vertical="center"/>
    </xf>
    <xf numFmtId="3" fontId="4" fillId="33" borderId="25" xfId="0" applyNumberFormat="1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177" fontId="4" fillId="32" borderId="10" xfId="0" applyNumberFormat="1" applyFont="1" applyFill="1" applyBorder="1" applyAlignment="1">
      <alignment horizontal="center"/>
    </xf>
    <xf numFmtId="3" fontId="3" fillId="33" borderId="25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177" fontId="14" fillId="0" borderId="0" xfId="0" applyNumberFormat="1" applyFont="1" applyBorder="1" applyAlignment="1">
      <alignment wrapText="1"/>
    </xf>
    <xf numFmtId="3" fontId="3" fillId="33" borderId="29" xfId="0" applyNumberFormat="1" applyFont="1" applyFill="1" applyBorder="1" applyAlignment="1">
      <alignment/>
    </xf>
    <xf numFmtId="0" fontId="4" fillId="32" borderId="3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32" borderId="31" xfId="0" applyFont="1" applyFill="1" applyBorder="1" applyAlignment="1">
      <alignment horizontal="center" vertical="center" wrapText="1"/>
    </xf>
    <xf numFmtId="3" fontId="3" fillId="33" borderId="32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4" fillId="32" borderId="34" xfId="0" applyNumberFormat="1" applyFont="1" applyFill="1" applyBorder="1" applyAlignment="1">
      <alignment vertical="center"/>
    </xf>
    <xf numFmtId="3" fontId="3" fillId="33" borderId="35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0" fontId="4" fillId="0" borderId="24" xfId="0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3" fontId="3" fillId="33" borderId="17" xfId="0" applyNumberFormat="1" applyFont="1" applyFill="1" applyBorder="1" applyAlignment="1">
      <alignment/>
    </xf>
    <xf numFmtId="3" fontId="3" fillId="33" borderId="20" xfId="0" applyNumberFormat="1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4" fillId="0" borderId="36" xfId="0" applyFont="1" applyFill="1" applyBorder="1" applyAlignment="1">
      <alignment wrapText="1"/>
    </xf>
    <xf numFmtId="3" fontId="4" fillId="0" borderId="36" xfId="0" applyNumberFormat="1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3" fillId="32" borderId="30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24" fillId="0" borderId="0" xfId="0" applyNumberFormat="1" applyFont="1" applyFill="1" applyBorder="1" applyAlignment="1">
      <alignment/>
    </xf>
    <xf numFmtId="174" fontId="4" fillId="32" borderId="10" xfId="0" applyNumberFormat="1" applyFont="1" applyFill="1" applyBorder="1" applyAlignment="1">
      <alignment horizontal="center"/>
    </xf>
    <xf numFmtId="176" fontId="11" fillId="32" borderId="10" xfId="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1" fillId="32" borderId="11" xfId="0" applyNumberFormat="1" applyFont="1" applyFill="1" applyBorder="1" applyAlignment="1">
      <alignment horizontal="right" vertical="center"/>
    </xf>
    <xf numFmtId="10" fontId="11" fillId="32" borderId="10" xfId="0" applyNumberFormat="1" applyFont="1" applyFill="1" applyBorder="1" applyAlignment="1">
      <alignment horizontal="center" vertical="center"/>
    </xf>
    <xf numFmtId="10" fontId="4" fillId="32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24" xfId="0" applyNumberFormat="1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12" fillId="32" borderId="37" xfId="0" applyFont="1" applyFill="1" applyBorder="1" applyAlignment="1">
      <alignment horizontal="center" vertical="center" wrapText="1"/>
    </xf>
    <xf numFmtId="0" fontId="12" fillId="32" borderId="3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2" fillId="32" borderId="23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4" fillId="32" borderId="16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32" borderId="10" xfId="0" applyNumberFormat="1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32" borderId="37" xfId="0" applyFont="1" applyFill="1" applyBorder="1" applyAlignment="1">
      <alignment horizontal="center" vertical="center" wrapText="1"/>
    </xf>
    <xf numFmtId="0" fontId="3" fillId="32" borderId="38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37" xfId="0" applyFont="1" applyFill="1" applyBorder="1" applyAlignment="1">
      <alignment horizontal="center" vertical="center" wrapText="1"/>
    </xf>
    <xf numFmtId="0" fontId="4" fillId="32" borderId="38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3" fillId="32" borderId="18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0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5" sqref="P5"/>
    </sheetView>
  </sheetViews>
  <sheetFormatPr defaultColWidth="9.140625" defaultRowHeight="12.75"/>
  <cols>
    <col min="1" max="1" width="4.00390625" style="56" customWidth="1"/>
    <col min="2" max="2" width="24.421875" style="56" customWidth="1"/>
    <col min="3" max="5" width="10.140625" style="57" customWidth="1"/>
    <col min="6" max="9" width="10.28125" style="57" customWidth="1"/>
    <col min="10" max="10" width="10.57421875" style="57" customWidth="1"/>
    <col min="11" max="11" width="11.140625" style="57" customWidth="1"/>
    <col min="12" max="12" width="15.57421875" style="57" customWidth="1"/>
    <col min="13" max="13" width="12.140625" style="56" customWidth="1"/>
    <col min="14" max="16384" width="9.140625" style="56" customWidth="1"/>
  </cols>
  <sheetData>
    <row r="1" spans="1:13" ht="12.75">
      <c r="A1" s="195" t="s">
        <v>52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4" ht="63.75" customHeight="1">
      <c r="A2" s="196" t="s">
        <v>140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91"/>
    </row>
    <row r="3" spans="1:14" s="59" customFormat="1" ht="13.5" thickBot="1">
      <c r="A3" s="58"/>
      <c r="B3" s="58"/>
      <c r="C3" s="60"/>
      <c r="D3" s="60"/>
      <c r="E3" s="60"/>
      <c r="F3" s="60"/>
      <c r="G3" s="60"/>
      <c r="H3" s="60"/>
      <c r="I3" s="60"/>
      <c r="J3" s="60"/>
      <c r="K3" s="60"/>
      <c r="L3" s="79"/>
      <c r="M3" s="91"/>
      <c r="N3" s="160"/>
    </row>
    <row r="4" spans="1:13" ht="21" customHeight="1" thickTop="1">
      <c r="A4" s="197" t="s">
        <v>0</v>
      </c>
      <c r="B4" s="199" t="s">
        <v>64</v>
      </c>
      <c r="C4" s="201" t="s">
        <v>50</v>
      </c>
      <c r="D4" s="201" t="s">
        <v>80</v>
      </c>
      <c r="E4" s="201" t="s">
        <v>81</v>
      </c>
      <c r="F4" s="183">
        <v>0.928</v>
      </c>
      <c r="G4" s="183">
        <v>0.928</v>
      </c>
      <c r="H4" s="183">
        <v>0.928</v>
      </c>
      <c r="I4" s="151">
        <v>0.05316</v>
      </c>
      <c r="J4" s="151">
        <v>0.00785</v>
      </c>
      <c r="K4" s="151">
        <v>0.01099</v>
      </c>
      <c r="L4" s="190" t="s">
        <v>45</v>
      </c>
      <c r="M4" s="192" t="s">
        <v>85</v>
      </c>
    </row>
    <row r="5" spans="1:16" ht="79.5" customHeight="1" thickBot="1">
      <c r="A5" s="198"/>
      <c r="B5" s="200"/>
      <c r="C5" s="202"/>
      <c r="D5" s="202"/>
      <c r="E5" s="202"/>
      <c r="F5" s="112" t="s">
        <v>79</v>
      </c>
      <c r="G5" s="112" t="s">
        <v>82</v>
      </c>
      <c r="H5" s="112" t="s">
        <v>83</v>
      </c>
      <c r="I5" s="143" t="s">
        <v>78</v>
      </c>
      <c r="J5" s="143" t="s">
        <v>84</v>
      </c>
      <c r="K5" s="112" t="s">
        <v>41</v>
      </c>
      <c r="L5" s="191"/>
      <c r="M5" s="193"/>
      <c r="P5" s="57"/>
    </row>
    <row r="6" spans="1:14" ht="13.5" thickTop="1">
      <c r="A6" s="144">
        <v>1</v>
      </c>
      <c r="B6" s="127" t="s">
        <v>86</v>
      </c>
      <c r="C6" s="127"/>
      <c r="D6" s="127">
        <v>81</v>
      </c>
      <c r="E6" s="127">
        <v>115</v>
      </c>
      <c r="F6" s="127">
        <v>0</v>
      </c>
      <c r="G6" s="127">
        <v>136806</v>
      </c>
      <c r="H6" s="127">
        <v>220910</v>
      </c>
      <c r="I6" s="127">
        <v>20000</v>
      </c>
      <c r="J6" s="127"/>
      <c r="K6" s="127">
        <v>4237</v>
      </c>
      <c r="L6" s="128">
        <f>F6+G6+H6+I6+J6+K6</f>
        <v>381953</v>
      </c>
      <c r="M6" s="152"/>
      <c r="N6" s="145"/>
    </row>
    <row r="7" spans="1:14" ht="12.75">
      <c r="A7" s="124">
        <v>2</v>
      </c>
      <c r="B7" s="127" t="s">
        <v>87</v>
      </c>
      <c r="C7" s="127">
        <v>22</v>
      </c>
      <c r="D7" s="127">
        <v>98</v>
      </c>
      <c r="E7" s="127">
        <v>142</v>
      </c>
      <c r="F7" s="127">
        <v>25397</v>
      </c>
      <c r="G7" s="127">
        <v>165518</v>
      </c>
      <c r="H7" s="127">
        <v>272776</v>
      </c>
      <c r="I7" s="127">
        <v>20000</v>
      </c>
      <c r="J7" s="127"/>
      <c r="K7" s="127">
        <v>5492</v>
      </c>
      <c r="L7" s="128">
        <f>F7+G7+H7+I7+J7+K7</f>
        <v>489183</v>
      </c>
      <c r="M7" s="129"/>
      <c r="N7" s="145"/>
    </row>
    <row r="8" spans="1:14" ht="12.75">
      <c r="A8" s="124">
        <v>3</v>
      </c>
      <c r="B8" s="127" t="s">
        <v>88</v>
      </c>
      <c r="C8" s="127"/>
      <c r="D8" s="127">
        <v>71</v>
      </c>
      <c r="E8" s="127">
        <v>76</v>
      </c>
      <c r="F8" s="127">
        <v>0</v>
      </c>
      <c r="G8" s="127">
        <v>119916</v>
      </c>
      <c r="H8" s="127">
        <v>145993</v>
      </c>
      <c r="I8" s="127">
        <v>20000</v>
      </c>
      <c r="J8" s="127">
        <v>3850</v>
      </c>
      <c r="K8" s="127">
        <v>3149</v>
      </c>
      <c r="L8" s="128">
        <f aca="true" t="shared" si="0" ref="L8:L59">F8+G8+H8+I8+J8+K8</f>
        <v>292908</v>
      </c>
      <c r="M8" s="129"/>
      <c r="N8" s="145"/>
    </row>
    <row r="9" spans="1:14" ht="12.75">
      <c r="A9" s="124">
        <v>4</v>
      </c>
      <c r="B9" s="127" t="s">
        <v>89</v>
      </c>
      <c r="C9" s="127"/>
      <c r="D9" s="127">
        <v>82</v>
      </c>
      <c r="E9" s="127">
        <v>100</v>
      </c>
      <c r="F9" s="127">
        <v>0</v>
      </c>
      <c r="G9" s="127">
        <v>138495</v>
      </c>
      <c r="H9" s="127">
        <v>192096</v>
      </c>
      <c r="I9" s="127">
        <v>20000</v>
      </c>
      <c r="J9" s="127">
        <v>10780</v>
      </c>
      <c r="K9" s="127">
        <v>3916</v>
      </c>
      <c r="L9" s="128">
        <f t="shared" si="0"/>
        <v>365287</v>
      </c>
      <c r="M9" s="129"/>
      <c r="N9" s="145"/>
    </row>
    <row r="10" spans="1:14" ht="12.75">
      <c r="A10" s="124">
        <v>5</v>
      </c>
      <c r="B10" s="127" t="s">
        <v>90</v>
      </c>
      <c r="C10" s="127"/>
      <c r="D10" s="127">
        <v>110</v>
      </c>
      <c r="E10" s="127">
        <v>101</v>
      </c>
      <c r="F10" s="127">
        <v>0</v>
      </c>
      <c r="G10" s="127">
        <v>185786</v>
      </c>
      <c r="H10" s="127">
        <v>194017</v>
      </c>
      <c r="I10" s="127">
        <v>20000</v>
      </c>
      <c r="J10" s="127">
        <v>23210</v>
      </c>
      <c r="K10" s="127">
        <v>4499</v>
      </c>
      <c r="L10" s="128">
        <f t="shared" si="0"/>
        <v>427512</v>
      </c>
      <c r="M10" s="129"/>
      <c r="N10" s="145"/>
    </row>
    <row r="11" spans="1:14" ht="12.75">
      <c r="A11" s="124">
        <v>6</v>
      </c>
      <c r="B11" s="127" t="s">
        <v>91</v>
      </c>
      <c r="C11" s="127"/>
      <c r="D11" s="127">
        <v>117</v>
      </c>
      <c r="E11" s="127">
        <v>116</v>
      </c>
      <c r="F11" s="127">
        <v>0</v>
      </c>
      <c r="G11" s="127">
        <v>197608</v>
      </c>
      <c r="H11" s="127">
        <v>222831</v>
      </c>
      <c r="I11" s="127">
        <v>20000</v>
      </c>
      <c r="J11" s="127">
        <v>0</v>
      </c>
      <c r="K11" s="127">
        <v>4981</v>
      </c>
      <c r="L11" s="128">
        <f t="shared" si="0"/>
        <v>445420</v>
      </c>
      <c r="M11" s="129">
        <v>8064</v>
      </c>
      <c r="N11" s="145"/>
    </row>
    <row r="12" spans="1:14" ht="12.75">
      <c r="A12" s="124">
        <v>7</v>
      </c>
      <c r="B12" s="127" t="s">
        <v>92</v>
      </c>
      <c r="C12" s="127"/>
      <c r="D12" s="127">
        <v>75</v>
      </c>
      <c r="E12" s="127">
        <v>86</v>
      </c>
      <c r="F12" s="127">
        <v>0</v>
      </c>
      <c r="G12" s="127">
        <v>126672</v>
      </c>
      <c r="H12" s="127">
        <v>165203</v>
      </c>
      <c r="I12" s="127">
        <v>20000</v>
      </c>
      <c r="J12" s="127">
        <v>0</v>
      </c>
      <c r="K12" s="127">
        <v>3457</v>
      </c>
      <c r="L12" s="128">
        <f t="shared" si="0"/>
        <v>315332</v>
      </c>
      <c r="M12" s="129"/>
      <c r="N12" s="145"/>
    </row>
    <row r="13" spans="1:14" ht="12.75">
      <c r="A13" s="124">
        <v>8</v>
      </c>
      <c r="B13" s="127" t="s">
        <v>93</v>
      </c>
      <c r="C13" s="127"/>
      <c r="D13" s="127">
        <v>69</v>
      </c>
      <c r="E13" s="127">
        <v>54</v>
      </c>
      <c r="F13" s="127">
        <v>0</v>
      </c>
      <c r="G13" s="127">
        <v>116538</v>
      </c>
      <c r="H13" s="127">
        <v>103732</v>
      </c>
      <c r="I13" s="127">
        <v>20000</v>
      </c>
      <c r="J13" s="127">
        <v>0</v>
      </c>
      <c r="K13" s="127">
        <v>2609</v>
      </c>
      <c r="L13" s="128">
        <f t="shared" si="0"/>
        <v>242879</v>
      </c>
      <c r="M13" s="129"/>
      <c r="N13" s="145"/>
    </row>
    <row r="14" spans="1:14" ht="12.75">
      <c r="A14" s="124">
        <v>9</v>
      </c>
      <c r="B14" s="127" t="s">
        <v>94</v>
      </c>
      <c r="C14" s="127"/>
      <c r="D14" s="127">
        <v>97</v>
      </c>
      <c r="E14" s="127">
        <v>84</v>
      </c>
      <c r="F14" s="127">
        <v>0</v>
      </c>
      <c r="G14" s="127">
        <v>163829</v>
      </c>
      <c r="H14" s="127">
        <v>161361</v>
      </c>
      <c r="I14" s="127">
        <v>20000</v>
      </c>
      <c r="J14" s="127">
        <v>6710</v>
      </c>
      <c r="K14" s="127">
        <v>3851</v>
      </c>
      <c r="L14" s="128">
        <f t="shared" si="0"/>
        <v>355751</v>
      </c>
      <c r="M14" s="129">
        <v>6264</v>
      </c>
      <c r="N14" s="145"/>
    </row>
    <row r="15" spans="1:14" ht="12.75">
      <c r="A15" s="124">
        <v>10</v>
      </c>
      <c r="B15" s="127" t="s">
        <v>95</v>
      </c>
      <c r="C15" s="127"/>
      <c r="D15" s="127">
        <v>51</v>
      </c>
      <c r="E15" s="127">
        <v>51</v>
      </c>
      <c r="F15" s="127">
        <v>0</v>
      </c>
      <c r="G15" s="127">
        <v>86137</v>
      </c>
      <c r="H15" s="127">
        <v>97969</v>
      </c>
      <c r="I15" s="127">
        <v>20000</v>
      </c>
      <c r="J15" s="127"/>
      <c r="K15" s="127">
        <v>2181</v>
      </c>
      <c r="L15" s="128">
        <f t="shared" si="0"/>
        <v>206287</v>
      </c>
      <c r="M15" s="129"/>
      <c r="N15" s="145"/>
    </row>
    <row r="16" spans="1:14" ht="12.75">
      <c r="A16" s="124">
        <v>11</v>
      </c>
      <c r="B16" s="127" t="s">
        <v>96</v>
      </c>
      <c r="C16" s="127"/>
      <c r="D16" s="127">
        <v>77</v>
      </c>
      <c r="E16" s="127">
        <v>77</v>
      </c>
      <c r="F16" s="127">
        <v>0</v>
      </c>
      <c r="G16" s="127">
        <v>130050</v>
      </c>
      <c r="H16" s="127">
        <v>147914</v>
      </c>
      <c r="I16" s="127">
        <v>20000</v>
      </c>
      <c r="J16" s="127">
        <v>5610</v>
      </c>
      <c r="K16" s="127">
        <v>3292</v>
      </c>
      <c r="L16" s="128">
        <f t="shared" si="0"/>
        <v>306866</v>
      </c>
      <c r="M16" s="129">
        <v>5616</v>
      </c>
      <c r="N16" s="145"/>
    </row>
    <row r="17" spans="1:14" ht="12.75">
      <c r="A17" s="124">
        <v>12</v>
      </c>
      <c r="B17" s="127" t="s">
        <v>97</v>
      </c>
      <c r="C17" s="127"/>
      <c r="D17" s="127">
        <v>76</v>
      </c>
      <c r="E17" s="127">
        <v>79</v>
      </c>
      <c r="F17" s="127">
        <v>0</v>
      </c>
      <c r="G17" s="127">
        <v>128361</v>
      </c>
      <c r="H17" s="127">
        <v>151756</v>
      </c>
      <c r="I17" s="127">
        <v>20000</v>
      </c>
      <c r="J17" s="127"/>
      <c r="K17" s="127">
        <v>3318</v>
      </c>
      <c r="L17" s="128">
        <f t="shared" si="0"/>
        <v>303435</v>
      </c>
      <c r="M17" s="129"/>
      <c r="N17" s="145"/>
    </row>
    <row r="18" spans="1:14" ht="12.75">
      <c r="A18" s="124">
        <v>13</v>
      </c>
      <c r="B18" s="127" t="s">
        <v>98</v>
      </c>
      <c r="C18" s="127">
        <v>59</v>
      </c>
      <c r="D18" s="127">
        <v>68</v>
      </c>
      <c r="E18" s="127">
        <v>36</v>
      </c>
      <c r="F18" s="127">
        <v>68111</v>
      </c>
      <c r="G18" s="127">
        <v>114849</v>
      </c>
      <c r="H18" s="127">
        <v>69155</v>
      </c>
      <c r="I18" s="127">
        <v>20000</v>
      </c>
      <c r="J18" s="127"/>
      <c r="K18" s="127">
        <v>2986</v>
      </c>
      <c r="L18" s="128">
        <f t="shared" si="0"/>
        <v>275101</v>
      </c>
      <c r="M18" s="129">
        <v>2808</v>
      </c>
      <c r="N18" s="145"/>
    </row>
    <row r="19" spans="1:14" ht="12.75">
      <c r="A19" s="124">
        <v>14</v>
      </c>
      <c r="B19" s="127" t="s">
        <v>99</v>
      </c>
      <c r="C19" s="127"/>
      <c r="D19" s="127">
        <v>91</v>
      </c>
      <c r="E19" s="127">
        <v>87</v>
      </c>
      <c r="F19" s="127">
        <v>0</v>
      </c>
      <c r="G19" s="127">
        <v>153695</v>
      </c>
      <c r="H19" s="127">
        <v>167124</v>
      </c>
      <c r="I19" s="127">
        <v>20000</v>
      </c>
      <c r="J19" s="127"/>
      <c r="K19" s="127">
        <v>3800</v>
      </c>
      <c r="L19" s="128">
        <f t="shared" si="0"/>
        <v>344619</v>
      </c>
      <c r="M19" s="129">
        <v>6192</v>
      </c>
      <c r="N19" s="145"/>
    </row>
    <row r="20" spans="1:14" ht="12.75">
      <c r="A20" s="124">
        <v>15</v>
      </c>
      <c r="B20" s="127" t="s">
        <v>100</v>
      </c>
      <c r="C20" s="127"/>
      <c r="D20" s="127">
        <v>53</v>
      </c>
      <c r="E20" s="127">
        <v>56</v>
      </c>
      <c r="F20" s="127">
        <v>0</v>
      </c>
      <c r="G20" s="127">
        <v>89515</v>
      </c>
      <c r="H20" s="127">
        <v>107574</v>
      </c>
      <c r="I20" s="127">
        <v>20000</v>
      </c>
      <c r="J20" s="127"/>
      <c r="K20" s="127">
        <v>2334</v>
      </c>
      <c r="L20" s="128">
        <f t="shared" si="0"/>
        <v>219423</v>
      </c>
      <c r="M20" s="129"/>
      <c r="N20" s="145"/>
    </row>
    <row r="21" spans="1:14" ht="12.75">
      <c r="A21" s="124">
        <v>16</v>
      </c>
      <c r="B21" s="127" t="s">
        <v>101</v>
      </c>
      <c r="C21" s="127"/>
      <c r="D21" s="127">
        <v>78</v>
      </c>
      <c r="E21" s="127">
        <v>70</v>
      </c>
      <c r="F21" s="127">
        <v>0</v>
      </c>
      <c r="G21" s="127">
        <v>131739</v>
      </c>
      <c r="H21" s="127">
        <v>134467</v>
      </c>
      <c r="I21" s="127">
        <v>20000</v>
      </c>
      <c r="J21" s="127"/>
      <c r="K21" s="127">
        <v>3153</v>
      </c>
      <c r="L21" s="128">
        <f t="shared" si="0"/>
        <v>289359</v>
      </c>
      <c r="M21" s="129">
        <v>5256</v>
      </c>
      <c r="N21" s="145"/>
    </row>
    <row r="22" spans="1:14" ht="12.75">
      <c r="A22" s="124">
        <v>17</v>
      </c>
      <c r="B22" s="127" t="s">
        <v>102</v>
      </c>
      <c r="C22" s="127"/>
      <c r="D22" s="127">
        <v>125</v>
      </c>
      <c r="E22" s="127">
        <v>143</v>
      </c>
      <c r="F22" s="127">
        <v>0</v>
      </c>
      <c r="G22" s="127">
        <v>211120</v>
      </c>
      <c r="H22" s="127">
        <v>274697</v>
      </c>
      <c r="I22" s="127">
        <v>20000</v>
      </c>
      <c r="J22" s="127">
        <v>8030</v>
      </c>
      <c r="K22" s="127">
        <v>5755</v>
      </c>
      <c r="L22" s="128">
        <f t="shared" si="0"/>
        <v>519602</v>
      </c>
      <c r="M22" s="129">
        <v>10872</v>
      </c>
      <c r="N22" s="145"/>
    </row>
    <row r="23" spans="1:14" ht="12.75">
      <c r="A23" s="124">
        <v>18</v>
      </c>
      <c r="B23" s="127" t="s">
        <v>103</v>
      </c>
      <c r="C23" s="127"/>
      <c r="D23" s="127">
        <v>61</v>
      </c>
      <c r="E23" s="127">
        <v>97</v>
      </c>
      <c r="F23" s="127">
        <v>0</v>
      </c>
      <c r="G23" s="127">
        <v>103027</v>
      </c>
      <c r="H23" s="127">
        <v>186333</v>
      </c>
      <c r="I23" s="127">
        <v>20000</v>
      </c>
      <c r="J23" s="127"/>
      <c r="K23" s="127">
        <v>3427</v>
      </c>
      <c r="L23" s="128">
        <f t="shared" si="0"/>
        <v>312787</v>
      </c>
      <c r="M23" s="129"/>
      <c r="N23" s="145"/>
    </row>
    <row r="24" spans="1:14" ht="12.75">
      <c r="A24" s="124">
        <v>19</v>
      </c>
      <c r="B24" s="127" t="s">
        <v>104</v>
      </c>
      <c r="C24" s="127"/>
      <c r="D24" s="127">
        <v>55</v>
      </c>
      <c r="E24" s="127">
        <v>58</v>
      </c>
      <c r="F24" s="127">
        <v>0</v>
      </c>
      <c r="G24" s="127">
        <v>92893</v>
      </c>
      <c r="H24" s="127">
        <v>111416</v>
      </c>
      <c r="I24" s="127">
        <v>20000</v>
      </c>
      <c r="J24" s="127"/>
      <c r="K24" s="127">
        <v>2420</v>
      </c>
      <c r="L24" s="128">
        <f t="shared" si="0"/>
        <v>226729</v>
      </c>
      <c r="M24" s="129"/>
      <c r="N24" s="145"/>
    </row>
    <row r="25" spans="1:14" ht="12.75">
      <c r="A25" s="124">
        <v>20</v>
      </c>
      <c r="B25" s="127" t="s">
        <v>105</v>
      </c>
      <c r="C25" s="127"/>
      <c r="D25" s="127">
        <v>144</v>
      </c>
      <c r="E25" s="127">
        <v>130</v>
      </c>
      <c r="F25" s="127">
        <v>0</v>
      </c>
      <c r="G25" s="127">
        <v>243210</v>
      </c>
      <c r="H25" s="127">
        <v>249725</v>
      </c>
      <c r="I25" s="127">
        <v>20000</v>
      </c>
      <c r="J25" s="127">
        <v>7260</v>
      </c>
      <c r="K25" s="127">
        <v>5840</v>
      </c>
      <c r="L25" s="128">
        <f t="shared" si="0"/>
        <v>526035</v>
      </c>
      <c r="M25" s="129">
        <v>9288</v>
      </c>
      <c r="N25" s="145"/>
    </row>
    <row r="26" spans="1:14" ht="12.75">
      <c r="A26" s="124">
        <v>21</v>
      </c>
      <c r="B26" s="127" t="s">
        <v>106</v>
      </c>
      <c r="C26" s="127">
        <v>25</v>
      </c>
      <c r="D26" s="127">
        <v>65</v>
      </c>
      <c r="E26" s="127">
        <v>63</v>
      </c>
      <c r="F26" s="127">
        <v>28861</v>
      </c>
      <c r="G26" s="127">
        <v>109782</v>
      </c>
      <c r="H26" s="127">
        <v>121020</v>
      </c>
      <c r="I26" s="127">
        <v>20000</v>
      </c>
      <c r="J26" s="127"/>
      <c r="K26" s="127">
        <v>3076</v>
      </c>
      <c r="L26" s="128">
        <f t="shared" si="0"/>
        <v>282739</v>
      </c>
      <c r="M26" s="129">
        <v>4536</v>
      </c>
      <c r="N26" s="145"/>
    </row>
    <row r="27" spans="1:14" ht="12.75">
      <c r="A27" s="124">
        <v>22</v>
      </c>
      <c r="B27" s="127" t="s">
        <v>107</v>
      </c>
      <c r="C27" s="127"/>
      <c r="D27" s="127">
        <v>87</v>
      </c>
      <c r="E27" s="127">
        <v>113</v>
      </c>
      <c r="F27" s="127">
        <v>0</v>
      </c>
      <c r="G27" s="127">
        <v>146940</v>
      </c>
      <c r="H27" s="127">
        <v>217068</v>
      </c>
      <c r="I27" s="127">
        <v>20000</v>
      </c>
      <c r="J27" s="127"/>
      <c r="K27" s="127">
        <v>4311</v>
      </c>
      <c r="L27" s="128">
        <f t="shared" si="0"/>
        <v>388319</v>
      </c>
      <c r="M27" s="129">
        <v>8208</v>
      </c>
      <c r="N27" s="145"/>
    </row>
    <row r="28" spans="1:14" ht="12.75">
      <c r="A28" s="124">
        <v>23</v>
      </c>
      <c r="B28" s="127" t="s">
        <v>108</v>
      </c>
      <c r="C28" s="127"/>
      <c r="D28" s="127">
        <v>33</v>
      </c>
      <c r="E28" s="127">
        <v>48</v>
      </c>
      <c r="F28" s="127">
        <v>0</v>
      </c>
      <c r="G28" s="127">
        <v>55736</v>
      </c>
      <c r="H28" s="127">
        <v>92206</v>
      </c>
      <c r="I28" s="127">
        <v>20000</v>
      </c>
      <c r="J28" s="127"/>
      <c r="K28" s="127">
        <v>1752</v>
      </c>
      <c r="L28" s="128">
        <f t="shared" si="0"/>
        <v>169694</v>
      </c>
      <c r="M28" s="131">
        <v>3456</v>
      </c>
      <c r="N28" s="145"/>
    </row>
    <row r="29" spans="1:14" ht="12.75">
      <c r="A29" s="124">
        <v>24</v>
      </c>
      <c r="B29" s="127" t="s">
        <v>109</v>
      </c>
      <c r="C29" s="127"/>
      <c r="D29" s="127">
        <v>46</v>
      </c>
      <c r="E29" s="127">
        <v>72</v>
      </c>
      <c r="F29" s="127">
        <v>0</v>
      </c>
      <c r="G29" s="127">
        <v>77692</v>
      </c>
      <c r="H29" s="127">
        <v>138309</v>
      </c>
      <c r="I29" s="127">
        <v>20000</v>
      </c>
      <c r="J29" s="127"/>
      <c r="K29" s="127">
        <v>2558</v>
      </c>
      <c r="L29" s="128">
        <f t="shared" si="0"/>
        <v>238559</v>
      </c>
      <c r="M29" s="129">
        <v>5184</v>
      </c>
      <c r="N29" s="145"/>
    </row>
    <row r="30" spans="1:14" ht="12.75">
      <c r="A30" s="124">
        <v>25</v>
      </c>
      <c r="B30" s="127" t="s">
        <v>110</v>
      </c>
      <c r="C30" s="127"/>
      <c r="D30" s="127">
        <v>115</v>
      </c>
      <c r="E30" s="127">
        <v>109</v>
      </c>
      <c r="F30" s="127">
        <v>0</v>
      </c>
      <c r="G30" s="127">
        <v>194230</v>
      </c>
      <c r="H30" s="127">
        <v>209385</v>
      </c>
      <c r="I30" s="127">
        <v>20000</v>
      </c>
      <c r="J30" s="127"/>
      <c r="K30" s="127">
        <v>4781</v>
      </c>
      <c r="L30" s="128">
        <f t="shared" si="0"/>
        <v>428396</v>
      </c>
      <c r="M30" s="129">
        <v>7704</v>
      </c>
      <c r="N30" s="145"/>
    </row>
    <row r="31" spans="1:14" ht="12.75">
      <c r="A31" s="124">
        <v>26</v>
      </c>
      <c r="B31" s="127" t="s">
        <v>111</v>
      </c>
      <c r="C31" s="127"/>
      <c r="D31" s="127">
        <v>105</v>
      </c>
      <c r="E31" s="127">
        <v>58</v>
      </c>
      <c r="F31" s="127">
        <v>0</v>
      </c>
      <c r="G31" s="127">
        <v>177341</v>
      </c>
      <c r="H31" s="127">
        <v>111416</v>
      </c>
      <c r="I31" s="127">
        <v>20000</v>
      </c>
      <c r="J31" s="127"/>
      <c r="K31" s="127">
        <v>3421</v>
      </c>
      <c r="L31" s="128">
        <f t="shared" si="0"/>
        <v>312178</v>
      </c>
      <c r="M31" s="129">
        <v>4176</v>
      </c>
      <c r="N31" s="145"/>
    </row>
    <row r="32" spans="1:14" ht="12.75">
      <c r="A32" s="124">
        <v>27</v>
      </c>
      <c r="B32" s="127" t="s">
        <v>112</v>
      </c>
      <c r="C32" s="127"/>
      <c r="D32" s="127">
        <v>73</v>
      </c>
      <c r="E32" s="127">
        <v>88</v>
      </c>
      <c r="F32" s="127">
        <v>0</v>
      </c>
      <c r="G32" s="127">
        <v>123294</v>
      </c>
      <c r="H32" s="127">
        <v>169044</v>
      </c>
      <c r="I32" s="127">
        <v>20000</v>
      </c>
      <c r="J32" s="127"/>
      <c r="K32" s="127">
        <v>3462</v>
      </c>
      <c r="L32" s="128">
        <f t="shared" si="0"/>
        <v>315800</v>
      </c>
      <c r="M32" s="129">
        <v>6336</v>
      </c>
      <c r="N32" s="145"/>
    </row>
    <row r="33" spans="1:14" ht="12.75">
      <c r="A33" s="124">
        <v>28</v>
      </c>
      <c r="B33" s="127" t="s">
        <v>113</v>
      </c>
      <c r="C33" s="127"/>
      <c r="D33" s="127">
        <v>97</v>
      </c>
      <c r="E33" s="127">
        <v>47</v>
      </c>
      <c r="F33" s="127">
        <v>0</v>
      </c>
      <c r="G33" s="127">
        <v>163829</v>
      </c>
      <c r="H33" s="127">
        <v>90285</v>
      </c>
      <c r="I33" s="127">
        <v>20000</v>
      </c>
      <c r="J33" s="127"/>
      <c r="K33" s="127">
        <v>3010</v>
      </c>
      <c r="L33" s="128">
        <f t="shared" si="0"/>
        <v>277124</v>
      </c>
      <c r="M33" s="129"/>
      <c r="N33" s="145"/>
    </row>
    <row r="34" spans="1:14" ht="12.75">
      <c r="A34" s="124">
        <v>29</v>
      </c>
      <c r="B34" s="127" t="s">
        <v>114</v>
      </c>
      <c r="C34" s="127">
        <v>56</v>
      </c>
      <c r="D34" s="127">
        <v>113</v>
      </c>
      <c r="E34" s="127">
        <v>140</v>
      </c>
      <c r="F34" s="127">
        <v>64648</v>
      </c>
      <c r="G34" s="127">
        <v>190852</v>
      </c>
      <c r="H34" s="127">
        <v>268934</v>
      </c>
      <c r="I34" s="127">
        <v>20000</v>
      </c>
      <c r="J34" s="127"/>
      <c r="K34" s="127">
        <v>6213</v>
      </c>
      <c r="L34" s="128">
        <f t="shared" si="0"/>
        <v>550647</v>
      </c>
      <c r="M34" s="129"/>
      <c r="N34" s="145"/>
    </row>
    <row r="35" spans="1:14" ht="12.75">
      <c r="A35" s="124">
        <v>30</v>
      </c>
      <c r="B35" s="127" t="s">
        <v>115</v>
      </c>
      <c r="C35" s="127">
        <v>30</v>
      </c>
      <c r="D35" s="127">
        <v>59</v>
      </c>
      <c r="E35" s="127">
        <v>100</v>
      </c>
      <c r="F35" s="127">
        <v>34633</v>
      </c>
      <c r="G35" s="127">
        <v>99649</v>
      </c>
      <c r="H35" s="127">
        <v>192096</v>
      </c>
      <c r="I35" s="127">
        <v>20000</v>
      </c>
      <c r="J35" s="127"/>
      <c r="K35" s="127">
        <v>3866</v>
      </c>
      <c r="L35" s="128">
        <f t="shared" si="0"/>
        <v>350244</v>
      </c>
      <c r="M35" s="129"/>
      <c r="N35" s="145"/>
    </row>
    <row r="36" spans="1:14" ht="12.75">
      <c r="A36" s="124">
        <v>31</v>
      </c>
      <c r="B36" s="127" t="s">
        <v>116</v>
      </c>
      <c r="C36" s="127"/>
      <c r="D36" s="127">
        <v>101</v>
      </c>
      <c r="E36" s="127">
        <v>63</v>
      </c>
      <c r="F36" s="127">
        <v>0</v>
      </c>
      <c r="G36" s="127">
        <v>170585</v>
      </c>
      <c r="H36" s="127">
        <v>121020</v>
      </c>
      <c r="I36" s="127">
        <v>20000</v>
      </c>
      <c r="J36" s="127">
        <v>5720</v>
      </c>
      <c r="K36" s="127">
        <v>3456</v>
      </c>
      <c r="L36" s="128">
        <f t="shared" si="0"/>
        <v>320781</v>
      </c>
      <c r="M36" s="129"/>
      <c r="N36" s="145"/>
    </row>
    <row r="37" spans="1:14" ht="12.75">
      <c r="A37" s="124">
        <v>32</v>
      </c>
      <c r="B37" s="127" t="s">
        <v>117</v>
      </c>
      <c r="C37" s="127"/>
      <c r="D37" s="127">
        <v>77</v>
      </c>
      <c r="E37" s="127">
        <v>79</v>
      </c>
      <c r="F37" s="127">
        <v>0</v>
      </c>
      <c r="G37" s="127">
        <v>130050</v>
      </c>
      <c r="H37" s="127">
        <v>151756</v>
      </c>
      <c r="I37" s="127">
        <v>20000</v>
      </c>
      <c r="J37" s="127">
        <v>0</v>
      </c>
      <c r="K37" s="127">
        <v>3338</v>
      </c>
      <c r="L37" s="128">
        <f t="shared" si="0"/>
        <v>305144</v>
      </c>
      <c r="M37" s="129">
        <v>5832</v>
      </c>
      <c r="N37" s="145"/>
    </row>
    <row r="38" spans="1:14" ht="12.75">
      <c r="A38" s="124">
        <v>33</v>
      </c>
      <c r="B38" s="127" t="s">
        <v>118</v>
      </c>
      <c r="C38" s="127"/>
      <c r="D38" s="127">
        <v>108</v>
      </c>
      <c r="E38" s="127">
        <v>86</v>
      </c>
      <c r="F38" s="127">
        <v>0</v>
      </c>
      <c r="G38" s="127">
        <v>182408</v>
      </c>
      <c r="H38" s="127">
        <v>165203</v>
      </c>
      <c r="I38" s="127">
        <v>20000</v>
      </c>
      <c r="J38" s="127">
        <v>0</v>
      </c>
      <c r="K38" s="127">
        <v>4118</v>
      </c>
      <c r="L38" s="128">
        <f t="shared" si="0"/>
        <v>371729</v>
      </c>
      <c r="M38" s="129"/>
      <c r="N38" s="145"/>
    </row>
    <row r="39" spans="1:14" ht="12.75">
      <c r="A39" s="124">
        <v>34</v>
      </c>
      <c r="B39" s="127" t="s">
        <v>119</v>
      </c>
      <c r="C39" s="127"/>
      <c r="D39" s="127">
        <v>74</v>
      </c>
      <c r="E39" s="127">
        <v>85</v>
      </c>
      <c r="F39" s="127">
        <v>0</v>
      </c>
      <c r="G39" s="127">
        <v>124983</v>
      </c>
      <c r="H39" s="127">
        <v>163282</v>
      </c>
      <c r="I39" s="127">
        <v>20000</v>
      </c>
      <c r="J39" s="127">
        <v>0</v>
      </c>
      <c r="K39" s="127">
        <v>3414</v>
      </c>
      <c r="L39" s="128">
        <f t="shared" si="0"/>
        <v>311679</v>
      </c>
      <c r="M39" s="129"/>
      <c r="N39" s="145"/>
    </row>
    <row r="40" spans="1:14" ht="12.75">
      <c r="A40" s="124">
        <v>35</v>
      </c>
      <c r="B40" s="127" t="s">
        <v>120</v>
      </c>
      <c r="C40" s="127"/>
      <c r="D40" s="127">
        <v>102</v>
      </c>
      <c r="E40" s="127">
        <v>64</v>
      </c>
      <c r="F40" s="127">
        <v>0</v>
      </c>
      <c r="G40" s="127">
        <v>172274</v>
      </c>
      <c r="H40" s="127">
        <v>122941</v>
      </c>
      <c r="I40" s="127">
        <v>20000</v>
      </c>
      <c r="J40" s="127">
        <v>5170</v>
      </c>
      <c r="K40" s="127">
        <v>3498</v>
      </c>
      <c r="L40" s="128">
        <f t="shared" si="0"/>
        <v>323883</v>
      </c>
      <c r="M40" s="129"/>
      <c r="N40" s="145"/>
    </row>
    <row r="41" spans="1:14" ht="12.75">
      <c r="A41" s="124">
        <v>36</v>
      </c>
      <c r="B41" s="127" t="s">
        <v>121</v>
      </c>
      <c r="C41" s="127"/>
      <c r="D41" s="127">
        <v>45</v>
      </c>
      <c r="E41" s="127">
        <v>56</v>
      </c>
      <c r="F41" s="127">
        <v>0</v>
      </c>
      <c r="G41" s="127">
        <v>76003</v>
      </c>
      <c r="H41" s="127">
        <v>107574</v>
      </c>
      <c r="I41" s="127">
        <v>20000</v>
      </c>
      <c r="J41" s="127"/>
      <c r="K41" s="127">
        <v>2174</v>
      </c>
      <c r="L41" s="128">
        <f t="shared" si="0"/>
        <v>205751</v>
      </c>
      <c r="M41" s="129"/>
      <c r="N41" s="145"/>
    </row>
    <row r="42" spans="1:14" ht="12.75">
      <c r="A42" s="124">
        <v>37</v>
      </c>
      <c r="B42" s="127" t="s">
        <v>122</v>
      </c>
      <c r="C42" s="127">
        <v>25</v>
      </c>
      <c r="D42" s="127">
        <v>68</v>
      </c>
      <c r="E42" s="127">
        <v>63</v>
      </c>
      <c r="F42" s="127">
        <v>28861</v>
      </c>
      <c r="G42" s="127">
        <v>114849</v>
      </c>
      <c r="H42" s="127">
        <v>121020</v>
      </c>
      <c r="I42" s="127">
        <v>20000</v>
      </c>
      <c r="J42" s="127">
        <v>7150</v>
      </c>
      <c r="K42" s="127">
        <v>3137</v>
      </c>
      <c r="L42" s="128">
        <f t="shared" si="0"/>
        <v>295017</v>
      </c>
      <c r="M42" s="129"/>
      <c r="N42" s="145"/>
    </row>
    <row r="43" spans="1:14" ht="12.75">
      <c r="A43" s="124">
        <v>38</v>
      </c>
      <c r="B43" s="127" t="s">
        <v>123</v>
      </c>
      <c r="C43" s="127"/>
      <c r="D43" s="127">
        <v>122</v>
      </c>
      <c r="E43" s="127">
        <v>128</v>
      </c>
      <c r="F43" s="127">
        <v>0</v>
      </c>
      <c r="G43" s="127">
        <v>206053</v>
      </c>
      <c r="H43" s="127">
        <v>245883</v>
      </c>
      <c r="I43" s="127">
        <v>20000</v>
      </c>
      <c r="J43" s="127"/>
      <c r="K43" s="127">
        <v>5354</v>
      </c>
      <c r="L43" s="128">
        <f t="shared" si="0"/>
        <v>477290</v>
      </c>
      <c r="M43" s="129"/>
      <c r="N43" s="145"/>
    </row>
    <row r="44" spans="1:14" ht="12.75">
      <c r="A44" s="124">
        <v>39</v>
      </c>
      <c r="B44" s="127" t="s">
        <v>124</v>
      </c>
      <c r="C44" s="127"/>
      <c r="D44" s="127">
        <v>89</v>
      </c>
      <c r="E44" s="127">
        <v>85</v>
      </c>
      <c r="F44" s="127">
        <v>0</v>
      </c>
      <c r="G44" s="127">
        <v>150317</v>
      </c>
      <c r="H44" s="127">
        <v>163282</v>
      </c>
      <c r="I44" s="127">
        <v>20000</v>
      </c>
      <c r="J44" s="127"/>
      <c r="K44" s="127">
        <v>3714</v>
      </c>
      <c r="L44" s="128">
        <f t="shared" si="0"/>
        <v>337313</v>
      </c>
      <c r="M44" s="129"/>
      <c r="N44" s="145"/>
    </row>
    <row r="45" spans="1:14" ht="12.75">
      <c r="A45" s="124">
        <v>40</v>
      </c>
      <c r="B45" s="127" t="s">
        <v>125</v>
      </c>
      <c r="C45" s="127"/>
      <c r="D45" s="127">
        <v>83</v>
      </c>
      <c r="E45" s="127">
        <v>80</v>
      </c>
      <c r="F45" s="127">
        <v>0</v>
      </c>
      <c r="G45" s="127">
        <v>140184</v>
      </c>
      <c r="H45" s="127">
        <v>153677</v>
      </c>
      <c r="I45" s="127">
        <v>20000</v>
      </c>
      <c r="J45" s="127"/>
      <c r="K45" s="127">
        <v>3480</v>
      </c>
      <c r="L45" s="128">
        <f t="shared" si="0"/>
        <v>317341</v>
      </c>
      <c r="M45" s="129"/>
      <c r="N45" s="145"/>
    </row>
    <row r="46" spans="1:14" ht="12.75">
      <c r="A46" s="124">
        <v>41</v>
      </c>
      <c r="B46" s="127" t="s">
        <v>126</v>
      </c>
      <c r="C46" s="127"/>
      <c r="D46" s="127">
        <v>81</v>
      </c>
      <c r="E46" s="127">
        <v>82</v>
      </c>
      <c r="F46" s="127">
        <v>0</v>
      </c>
      <c r="G46" s="127">
        <v>136806</v>
      </c>
      <c r="H46" s="127">
        <v>157519</v>
      </c>
      <c r="I46" s="127">
        <v>20000</v>
      </c>
      <c r="J46" s="127"/>
      <c r="K46" s="127">
        <v>3486</v>
      </c>
      <c r="L46" s="128">
        <f t="shared" si="0"/>
        <v>317811</v>
      </c>
      <c r="M46" s="129"/>
      <c r="N46" s="145"/>
    </row>
    <row r="47" spans="1:14" ht="12.75">
      <c r="A47" s="124">
        <v>42</v>
      </c>
      <c r="B47" s="127" t="s">
        <v>127</v>
      </c>
      <c r="C47" s="127"/>
      <c r="D47" s="127">
        <v>107</v>
      </c>
      <c r="E47" s="127">
        <v>63</v>
      </c>
      <c r="F47" s="127">
        <v>0</v>
      </c>
      <c r="G47" s="127">
        <v>180719</v>
      </c>
      <c r="H47" s="127">
        <v>121020</v>
      </c>
      <c r="I47" s="127">
        <v>20000</v>
      </c>
      <c r="J47" s="127">
        <v>5610</v>
      </c>
      <c r="K47" s="127">
        <v>3576</v>
      </c>
      <c r="L47" s="128">
        <f t="shared" si="0"/>
        <v>330925</v>
      </c>
      <c r="M47" s="131"/>
      <c r="N47" s="145"/>
    </row>
    <row r="48" spans="1:14" ht="12.75">
      <c r="A48" s="124">
        <v>43</v>
      </c>
      <c r="B48" s="127" t="s">
        <v>128</v>
      </c>
      <c r="C48" s="127"/>
      <c r="D48" s="127">
        <v>181</v>
      </c>
      <c r="E48" s="127">
        <v>261</v>
      </c>
      <c r="F48" s="127">
        <v>0</v>
      </c>
      <c r="G48" s="127">
        <v>305702</v>
      </c>
      <c r="H48" s="127">
        <v>501371</v>
      </c>
      <c r="I48" s="127">
        <v>20000</v>
      </c>
      <c r="J48" s="127">
        <v>24860</v>
      </c>
      <c r="K48" s="127">
        <v>9561</v>
      </c>
      <c r="L48" s="128">
        <f t="shared" si="0"/>
        <v>861494</v>
      </c>
      <c r="M48" s="129"/>
      <c r="N48" s="145"/>
    </row>
    <row r="49" spans="1:14" ht="12.75">
      <c r="A49" s="124">
        <v>44</v>
      </c>
      <c r="B49" s="127" t="s">
        <v>129</v>
      </c>
      <c r="C49" s="127"/>
      <c r="D49" s="127">
        <v>58</v>
      </c>
      <c r="E49" s="127">
        <v>117</v>
      </c>
      <c r="F49" s="127">
        <v>0</v>
      </c>
      <c r="G49" s="127">
        <v>97960</v>
      </c>
      <c r="H49" s="127">
        <v>224752</v>
      </c>
      <c r="I49" s="127">
        <v>20000</v>
      </c>
      <c r="J49" s="127">
        <v>0</v>
      </c>
      <c r="K49" s="127">
        <v>3822</v>
      </c>
      <c r="L49" s="128">
        <f t="shared" si="0"/>
        <v>346534</v>
      </c>
      <c r="M49" s="129"/>
      <c r="N49" s="145"/>
    </row>
    <row r="50" spans="1:14" ht="12.75">
      <c r="A50" s="124">
        <v>45</v>
      </c>
      <c r="B50" s="127" t="s">
        <v>130</v>
      </c>
      <c r="C50" s="127"/>
      <c r="D50" s="127">
        <v>197</v>
      </c>
      <c r="E50" s="127">
        <v>214</v>
      </c>
      <c r="F50" s="127">
        <v>0</v>
      </c>
      <c r="G50" s="127">
        <v>332725</v>
      </c>
      <c r="H50" s="127">
        <v>411085</v>
      </c>
      <c r="I50" s="127">
        <v>20000</v>
      </c>
      <c r="J50" s="127">
        <v>21230</v>
      </c>
      <c r="K50" s="127">
        <v>8812</v>
      </c>
      <c r="L50" s="128">
        <f t="shared" si="0"/>
        <v>793852</v>
      </c>
      <c r="M50" s="129"/>
      <c r="N50" s="145"/>
    </row>
    <row r="51" spans="1:14" ht="12.75">
      <c r="A51" s="124">
        <v>46</v>
      </c>
      <c r="B51" s="127" t="s">
        <v>131</v>
      </c>
      <c r="C51" s="127"/>
      <c r="D51" s="127">
        <v>144</v>
      </c>
      <c r="E51" s="127">
        <v>159</v>
      </c>
      <c r="F51" s="127">
        <v>0</v>
      </c>
      <c r="G51" s="127">
        <v>243210</v>
      </c>
      <c r="H51" s="127">
        <v>305433</v>
      </c>
      <c r="I51" s="127">
        <v>20000</v>
      </c>
      <c r="J51" s="127">
        <v>15620</v>
      </c>
      <c r="K51" s="127">
        <v>6500</v>
      </c>
      <c r="L51" s="128">
        <f t="shared" si="0"/>
        <v>590763</v>
      </c>
      <c r="M51" s="129"/>
      <c r="N51" s="145"/>
    </row>
    <row r="52" spans="1:14" ht="12.75">
      <c r="A52" s="124">
        <v>47</v>
      </c>
      <c r="B52" s="127" t="s">
        <v>132</v>
      </c>
      <c r="C52" s="127">
        <v>55</v>
      </c>
      <c r="D52" s="127">
        <v>77</v>
      </c>
      <c r="E52" s="127">
        <v>80</v>
      </c>
      <c r="F52" s="127">
        <v>63494</v>
      </c>
      <c r="G52" s="127">
        <v>130050</v>
      </c>
      <c r="H52" s="127">
        <v>153677</v>
      </c>
      <c r="I52" s="127">
        <v>20000</v>
      </c>
      <c r="J52" s="127"/>
      <c r="K52" s="127">
        <v>4112</v>
      </c>
      <c r="L52" s="128">
        <f t="shared" si="0"/>
        <v>371333</v>
      </c>
      <c r="M52" s="129"/>
      <c r="N52" s="145"/>
    </row>
    <row r="53" spans="1:14" ht="12.75">
      <c r="A53" s="124">
        <v>48</v>
      </c>
      <c r="B53" s="127" t="s">
        <v>133</v>
      </c>
      <c r="C53" s="127"/>
      <c r="D53" s="127">
        <v>112</v>
      </c>
      <c r="E53" s="127">
        <v>116</v>
      </c>
      <c r="F53" s="127">
        <v>0</v>
      </c>
      <c r="G53" s="127">
        <v>189164</v>
      </c>
      <c r="H53" s="127">
        <v>222831</v>
      </c>
      <c r="I53" s="127">
        <v>20000</v>
      </c>
      <c r="J53" s="127"/>
      <c r="K53" s="127">
        <v>4881</v>
      </c>
      <c r="L53" s="128">
        <f t="shared" si="0"/>
        <v>436876</v>
      </c>
      <c r="M53" s="129"/>
      <c r="N53" s="145"/>
    </row>
    <row r="54" spans="1:14" ht="12.75">
      <c r="A54" s="124">
        <v>49</v>
      </c>
      <c r="B54" s="127" t="s">
        <v>134</v>
      </c>
      <c r="C54" s="127"/>
      <c r="D54" s="127">
        <v>97</v>
      </c>
      <c r="E54" s="127">
        <v>86</v>
      </c>
      <c r="F54" s="127">
        <v>0</v>
      </c>
      <c r="G54" s="127">
        <v>163829</v>
      </c>
      <c r="H54" s="127">
        <v>165203</v>
      </c>
      <c r="I54" s="127">
        <v>20000</v>
      </c>
      <c r="J54" s="127"/>
      <c r="K54" s="127">
        <v>3897</v>
      </c>
      <c r="L54" s="128">
        <f t="shared" si="0"/>
        <v>352929</v>
      </c>
      <c r="M54" s="129"/>
      <c r="N54" s="145"/>
    </row>
    <row r="55" spans="1:14" ht="12.75">
      <c r="A55" s="124">
        <v>50</v>
      </c>
      <c r="B55" s="127" t="s">
        <v>135</v>
      </c>
      <c r="C55" s="127"/>
      <c r="D55" s="127">
        <v>93</v>
      </c>
      <c r="E55" s="127">
        <v>100</v>
      </c>
      <c r="F55" s="130">
        <v>0</v>
      </c>
      <c r="G55" s="130">
        <v>157073</v>
      </c>
      <c r="H55" s="130">
        <v>192096</v>
      </c>
      <c r="I55" s="130">
        <v>20000</v>
      </c>
      <c r="J55" s="130"/>
      <c r="K55" s="130">
        <v>4136</v>
      </c>
      <c r="L55" s="128">
        <f t="shared" si="0"/>
        <v>373305</v>
      </c>
      <c r="M55" s="131"/>
      <c r="N55" s="145"/>
    </row>
    <row r="56" spans="1:14" ht="12.75">
      <c r="A56" s="124">
        <v>51</v>
      </c>
      <c r="B56" s="127" t="s">
        <v>136</v>
      </c>
      <c r="C56" s="127"/>
      <c r="D56" s="127">
        <v>142</v>
      </c>
      <c r="E56" s="127">
        <v>209</v>
      </c>
      <c r="F56" s="130">
        <v>0</v>
      </c>
      <c r="G56" s="130">
        <v>239832</v>
      </c>
      <c r="H56" s="130">
        <v>401481</v>
      </c>
      <c r="I56" s="130">
        <v>20000</v>
      </c>
      <c r="J56" s="130"/>
      <c r="K56" s="130">
        <v>7597</v>
      </c>
      <c r="L56" s="128">
        <f t="shared" si="0"/>
        <v>668910</v>
      </c>
      <c r="M56" s="131"/>
      <c r="N56" s="145"/>
    </row>
    <row r="57" spans="1:14" ht="12.75">
      <c r="A57" s="124">
        <v>52</v>
      </c>
      <c r="B57" s="127" t="s">
        <v>137</v>
      </c>
      <c r="C57" s="127"/>
      <c r="D57" s="127">
        <v>110</v>
      </c>
      <c r="E57" s="127">
        <v>115</v>
      </c>
      <c r="F57" s="130">
        <v>0</v>
      </c>
      <c r="G57" s="130">
        <v>185786</v>
      </c>
      <c r="H57" s="130">
        <v>220910</v>
      </c>
      <c r="I57" s="130">
        <v>20000</v>
      </c>
      <c r="J57" s="130"/>
      <c r="K57" s="130">
        <v>4818</v>
      </c>
      <c r="L57" s="128">
        <f t="shared" si="0"/>
        <v>431514</v>
      </c>
      <c r="M57" s="131">
        <v>8280</v>
      </c>
      <c r="N57" s="145"/>
    </row>
    <row r="58" spans="1:14" ht="12.75">
      <c r="A58" s="124">
        <v>53</v>
      </c>
      <c r="B58" s="127" t="s">
        <v>138</v>
      </c>
      <c r="C58" s="127"/>
      <c r="D58" s="127">
        <v>109</v>
      </c>
      <c r="E58" s="127">
        <v>114</v>
      </c>
      <c r="F58" s="130">
        <v>0</v>
      </c>
      <c r="G58" s="130">
        <v>184097</v>
      </c>
      <c r="H58" s="130">
        <v>218989</v>
      </c>
      <c r="I58" s="130">
        <v>20000</v>
      </c>
      <c r="J58" s="130"/>
      <c r="K58" s="130">
        <v>4775</v>
      </c>
      <c r="L58" s="128">
        <f t="shared" si="0"/>
        <v>427861</v>
      </c>
      <c r="M58" s="131"/>
      <c r="N58" s="145"/>
    </row>
    <row r="59" spans="1:14" ht="12.75">
      <c r="A59" s="124">
        <v>54</v>
      </c>
      <c r="B59" s="127" t="s">
        <v>139</v>
      </c>
      <c r="C59" s="127"/>
      <c r="D59" s="127">
        <v>147</v>
      </c>
      <c r="E59" s="127">
        <v>158</v>
      </c>
      <c r="F59" s="130">
        <v>0</v>
      </c>
      <c r="G59" s="130">
        <v>248276</v>
      </c>
      <c r="H59" s="130">
        <v>303512</v>
      </c>
      <c r="I59" s="130">
        <v>20000</v>
      </c>
      <c r="J59" s="130">
        <v>8690</v>
      </c>
      <c r="K59" s="130">
        <v>6537</v>
      </c>
      <c r="L59" s="128">
        <f t="shared" si="0"/>
        <v>587015</v>
      </c>
      <c r="M59" s="131"/>
      <c r="N59" s="145"/>
    </row>
    <row r="60" spans="1:14" s="92" customFormat="1" ht="28.5" customHeight="1" thickBot="1">
      <c r="A60" s="106"/>
      <c r="B60" s="107" t="s">
        <v>49</v>
      </c>
      <c r="C60" s="109">
        <f aca="true" t="shared" si="1" ref="C60:M60">SUM(C6:C59)</f>
        <v>272</v>
      </c>
      <c r="D60" s="109">
        <f t="shared" si="1"/>
        <v>4996</v>
      </c>
      <c r="E60" s="109">
        <f t="shared" si="1"/>
        <v>5259</v>
      </c>
      <c r="F60" s="109">
        <f t="shared" si="1"/>
        <v>314005</v>
      </c>
      <c r="G60" s="109">
        <f t="shared" si="1"/>
        <v>8438044</v>
      </c>
      <c r="H60" s="109">
        <f t="shared" si="1"/>
        <v>10102329</v>
      </c>
      <c r="I60" s="109">
        <f t="shared" si="1"/>
        <v>1080000</v>
      </c>
      <c r="J60" s="109">
        <f t="shared" si="1"/>
        <v>159500</v>
      </c>
      <c r="K60" s="109">
        <f t="shared" si="1"/>
        <v>223340</v>
      </c>
      <c r="L60" s="109">
        <f t="shared" si="1"/>
        <v>20317218</v>
      </c>
      <c r="M60" s="110">
        <f t="shared" si="1"/>
        <v>108072</v>
      </c>
      <c r="N60" s="145"/>
    </row>
    <row r="61" spans="1:13" ht="13.5" thickTop="1">
      <c r="A61" s="61"/>
      <c r="B61" s="62"/>
      <c r="C61" s="63"/>
      <c r="D61" s="63"/>
      <c r="E61" s="63"/>
      <c r="F61" s="72"/>
      <c r="G61" s="81"/>
      <c r="H61" s="72"/>
      <c r="I61" s="72"/>
      <c r="J61" s="72"/>
      <c r="K61" s="72"/>
      <c r="L61" s="72"/>
      <c r="M61" s="64"/>
    </row>
    <row r="62" spans="1:13" ht="12.75">
      <c r="A62" s="61"/>
      <c r="B62" s="62"/>
      <c r="C62" s="38"/>
      <c r="D62" s="38"/>
      <c r="E62" s="38"/>
      <c r="F62" s="72"/>
      <c r="G62" s="81"/>
      <c r="H62" s="72"/>
      <c r="I62" s="72"/>
      <c r="J62" s="72"/>
      <c r="K62" s="72"/>
      <c r="L62" s="72"/>
      <c r="M62" s="64"/>
    </row>
    <row r="63" spans="1:14" ht="15">
      <c r="A63" s="140"/>
      <c r="B63" s="134"/>
      <c r="C63" s="135"/>
      <c r="D63" s="85"/>
      <c r="E63" s="84"/>
      <c r="F63" s="84"/>
      <c r="G63" s="86"/>
      <c r="H63" s="84"/>
      <c r="I63" s="84"/>
      <c r="J63" s="84"/>
      <c r="K63" s="84"/>
      <c r="L63" s="84"/>
      <c r="M63" s="61"/>
      <c r="N63" s="61"/>
    </row>
    <row r="64" spans="1:14" ht="15">
      <c r="A64" s="140"/>
      <c r="B64" s="134"/>
      <c r="C64" s="136"/>
      <c r="D64" s="65"/>
      <c r="E64" s="65"/>
      <c r="F64" s="82"/>
      <c r="G64" s="65"/>
      <c r="H64" s="65"/>
      <c r="I64" s="65"/>
      <c r="J64" s="65"/>
      <c r="K64" s="65"/>
      <c r="L64" s="82"/>
      <c r="M64" s="61"/>
      <c r="N64" s="61"/>
    </row>
    <row r="65" spans="1:14" ht="15">
      <c r="A65" s="140"/>
      <c r="B65" s="134"/>
      <c r="C65" s="137"/>
      <c r="D65" s="83"/>
      <c r="E65" s="83"/>
      <c r="F65" s="83"/>
      <c r="G65" s="83"/>
      <c r="H65" s="83"/>
      <c r="I65" s="83"/>
      <c r="J65" s="83"/>
      <c r="K65" s="83"/>
      <c r="L65" s="83"/>
      <c r="M65" s="61"/>
      <c r="N65" s="61"/>
    </row>
    <row r="66" spans="1:14" ht="15">
      <c r="A66" s="140"/>
      <c r="B66" s="138"/>
      <c r="C66" s="139"/>
      <c r="D66" s="65"/>
      <c r="E66" s="65"/>
      <c r="F66" s="65"/>
      <c r="G66" s="65"/>
      <c r="H66" s="65"/>
      <c r="I66" s="65"/>
      <c r="J66" s="65"/>
      <c r="K66" s="65"/>
      <c r="L66" s="65"/>
      <c r="M66" s="87"/>
      <c r="N66" s="61"/>
    </row>
    <row r="67" spans="1:14" ht="12.75">
      <c r="A67" s="61"/>
      <c r="B67" s="62"/>
      <c r="C67" s="66"/>
      <c r="D67" s="67"/>
      <c r="E67" s="67"/>
      <c r="F67" s="67"/>
      <c r="G67" s="68"/>
      <c r="H67" s="67"/>
      <c r="I67" s="67"/>
      <c r="J67" s="67"/>
      <c r="K67" s="67"/>
      <c r="L67" s="67"/>
      <c r="M67" s="61"/>
      <c r="N67" s="61"/>
    </row>
    <row r="68" spans="1:14" ht="12.75">
      <c r="A68" s="61"/>
      <c r="B68" s="62"/>
      <c r="C68" s="32"/>
      <c r="D68" s="67"/>
      <c r="E68" s="67"/>
      <c r="F68" s="67"/>
      <c r="G68" s="88"/>
      <c r="H68" s="67"/>
      <c r="I68" s="67"/>
      <c r="J68" s="67"/>
      <c r="K68" s="67"/>
      <c r="L68" s="67"/>
      <c r="M68" s="61"/>
      <c r="N68" s="61"/>
    </row>
    <row r="69" spans="1:14" s="1" customFormat="1" ht="12.75">
      <c r="A69" s="17"/>
      <c r="B69" s="69"/>
      <c r="C69" s="37"/>
      <c r="D69" s="37"/>
      <c r="E69" s="37"/>
      <c r="F69" s="37"/>
      <c r="G69" s="88"/>
      <c r="H69" s="37"/>
      <c r="I69" s="37"/>
      <c r="J69" s="37"/>
      <c r="K69" s="37"/>
      <c r="L69" s="37"/>
      <c r="M69" s="18"/>
      <c r="N69" s="17"/>
    </row>
    <row r="70" spans="1:14" s="1" customFormat="1" ht="12.75">
      <c r="A70" s="17"/>
      <c r="B70" s="69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17"/>
      <c r="N70" s="17"/>
    </row>
    <row r="71" spans="1:14" s="1" customFormat="1" ht="12.75" hidden="1">
      <c r="A71" s="17"/>
      <c r="B71" s="69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17"/>
      <c r="N71" s="17"/>
    </row>
    <row r="72" spans="1:14" s="1" customFormat="1" ht="12.75">
      <c r="A72" s="17"/>
      <c r="B72" s="69"/>
      <c r="C72" s="37"/>
      <c r="D72" s="37"/>
      <c r="E72" s="37"/>
      <c r="F72" s="37"/>
      <c r="G72" s="37"/>
      <c r="H72" s="37"/>
      <c r="I72" s="37"/>
      <c r="J72" s="37"/>
      <c r="K72" s="37"/>
      <c r="L72" s="17"/>
      <c r="M72" s="17"/>
      <c r="N72" s="17"/>
    </row>
    <row r="73" spans="1:14" s="1" customFormat="1" ht="12.75" hidden="1">
      <c r="A73" s="17"/>
      <c r="B73" s="69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17"/>
      <c r="N73" s="17"/>
    </row>
    <row r="74" spans="1:14" s="1" customFormat="1" ht="12.75" hidden="1">
      <c r="A74" s="17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7"/>
      <c r="N74" s="17"/>
    </row>
    <row r="75" spans="1:14" s="1" customFormat="1" ht="12.75">
      <c r="A75" s="17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7"/>
      <c r="N75" s="17"/>
    </row>
    <row r="76" spans="1:14" s="1" customFormat="1" ht="12.75">
      <c r="A76" s="17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7"/>
      <c r="N76" s="17"/>
    </row>
    <row r="77" spans="1:14" s="1" customFormat="1" ht="12.75">
      <c r="A77" s="17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7"/>
      <c r="N77" s="17"/>
    </row>
    <row r="78" spans="1:14" s="1" customFormat="1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s="1" customFormat="1" ht="12.75">
      <c r="A79" s="17"/>
      <c r="B79" s="17"/>
      <c r="C79" s="17"/>
      <c r="D79" s="17"/>
      <c r="E79" s="17"/>
      <c r="F79" s="17"/>
      <c r="G79" s="17"/>
      <c r="H79" s="27"/>
      <c r="I79" s="27"/>
      <c r="J79" s="27"/>
      <c r="K79" s="27"/>
      <c r="L79" s="17"/>
      <c r="M79" s="17"/>
      <c r="N79" s="17"/>
    </row>
    <row r="80" spans="1:14" s="1" customFormat="1" ht="12.75">
      <c r="A80" s="17"/>
      <c r="B80" s="17"/>
      <c r="C80" s="17"/>
      <c r="D80" s="17"/>
      <c r="E80" s="47"/>
      <c r="F80" s="47"/>
      <c r="G80" s="17"/>
      <c r="H80" s="27"/>
      <c r="I80" s="27"/>
      <c r="J80" s="27"/>
      <c r="K80" s="27"/>
      <c r="L80" s="17"/>
      <c r="M80" s="17"/>
      <c r="N80" s="17"/>
    </row>
    <row r="81" spans="1:14" s="1" customFormat="1" ht="12.75">
      <c r="A81" s="17"/>
      <c r="B81" s="17"/>
      <c r="C81" s="17"/>
      <c r="D81" s="17"/>
      <c r="E81" s="47"/>
      <c r="F81" s="47"/>
      <c r="G81" s="17"/>
      <c r="H81" s="28"/>
      <c r="I81" s="28"/>
      <c r="J81" s="28"/>
      <c r="K81" s="28"/>
      <c r="L81" s="17"/>
      <c r="M81" s="17"/>
      <c r="N81" s="17"/>
    </row>
    <row r="82" spans="1:14" s="1" customFormat="1" ht="12.75">
      <c r="A82" s="17"/>
      <c r="B82" s="17"/>
      <c r="C82" s="17"/>
      <c r="D82" s="18"/>
      <c r="E82" s="18"/>
      <c r="F82" s="18"/>
      <c r="G82" s="18"/>
      <c r="H82" s="17"/>
      <c r="I82" s="17"/>
      <c r="J82" s="17"/>
      <c r="K82" s="17"/>
      <c r="L82" s="17"/>
      <c r="M82" s="17"/>
      <c r="N82" s="17"/>
    </row>
    <row r="83" spans="1:14" s="1" customFormat="1" ht="12.75">
      <c r="A83" s="17"/>
      <c r="B83" s="17"/>
      <c r="C83" s="17"/>
      <c r="D83" s="17"/>
      <c r="E83" s="17"/>
      <c r="F83" s="17"/>
      <c r="G83" s="17"/>
      <c r="H83" s="27"/>
      <c r="I83" s="27"/>
      <c r="J83" s="27"/>
      <c r="K83" s="27"/>
      <c r="L83" s="17"/>
      <c r="M83" s="17"/>
      <c r="N83" s="17"/>
    </row>
    <row r="84" spans="1:14" s="1" customFormat="1" ht="12.75">
      <c r="A84" s="17"/>
      <c r="B84" s="17"/>
      <c r="C84" s="17"/>
      <c r="D84" s="17"/>
      <c r="E84" s="17"/>
      <c r="F84" s="17"/>
      <c r="G84" s="17"/>
      <c r="H84" s="89"/>
      <c r="I84" s="89"/>
      <c r="J84" s="89"/>
      <c r="K84" s="89"/>
      <c r="L84" s="17"/>
      <c r="M84" s="17"/>
      <c r="N84" s="17"/>
    </row>
    <row r="85" spans="1:14" s="1" customFormat="1" ht="12.75" customHeight="1">
      <c r="A85" s="17"/>
      <c r="B85" s="17"/>
      <c r="C85" s="17"/>
      <c r="D85" s="17"/>
      <c r="E85" s="194"/>
      <c r="F85" s="194"/>
      <c r="G85" s="194"/>
      <c r="H85" s="194"/>
      <c r="I85" s="142"/>
      <c r="J85" s="142"/>
      <c r="K85" s="142"/>
      <c r="L85" s="17"/>
      <c r="M85" s="17"/>
      <c r="N85" s="17"/>
    </row>
    <row r="86" spans="1:14" s="1" customFormat="1" ht="12.75">
      <c r="A86" s="17"/>
      <c r="B86" s="17"/>
      <c r="C86" s="17"/>
      <c r="D86" s="17"/>
      <c r="E86" s="47"/>
      <c r="F86" s="47"/>
      <c r="G86" s="17"/>
      <c r="H86" s="17"/>
      <c r="I86" s="17"/>
      <c r="J86" s="17"/>
      <c r="K86" s="17"/>
      <c r="L86" s="17"/>
      <c r="M86" s="17"/>
      <c r="N86" s="17"/>
    </row>
    <row r="87" spans="1:14" s="1" customFormat="1" ht="12.75">
      <c r="A87" s="17"/>
      <c r="B87" s="17"/>
      <c r="C87" s="17"/>
      <c r="D87" s="18"/>
      <c r="E87" s="18"/>
      <c r="F87" s="18"/>
      <c r="G87" s="17"/>
      <c r="H87" s="17"/>
      <c r="I87" s="17"/>
      <c r="J87" s="17"/>
      <c r="K87" s="17"/>
      <c r="L87" s="17"/>
      <c r="M87" s="17"/>
      <c r="N87" s="17"/>
    </row>
    <row r="88" spans="1:14" s="1" customFormat="1" ht="12.75">
      <c r="A88" s="17"/>
      <c r="B88" s="17"/>
      <c r="C88" s="28"/>
      <c r="D88" s="28"/>
      <c r="E88" s="28"/>
      <c r="F88" s="28"/>
      <c r="G88" s="28"/>
      <c r="H88" s="17"/>
      <c r="I88" s="17"/>
      <c r="J88" s="17"/>
      <c r="K88" s="17"/>
      <c r="L88" s="28"/>
      <c r="M88" s="17"/>
      <c r="N88" s="17"/>
    </row>
    <row r="89" spans="1:14" s="1" customFormat="1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 s="1" customFormat="1" ht="12.75">
      <c r="A90" s="17"/>
      <c r="B90" s="90"/>
      <c r="C90" s="17"/>
      <c r="D90" s="17"/>
      <c r="E90" s="18"/>
      <c r="F90" s="89"/>
      <c r="G90" s="17"/>
      <c r="H90" s="17"/>
      <c r="I90" s="17"/>
      <c r="J90" s="17"/>
      <c r="K90" s="17"/>
      <c r="L90" s="17"/>
      <c r="M90" s="17"/>
      <c r="N90" s="17"/>
    </row>
    <row r="91" s="1" customFormat="1" ht="12.75"/>
    <row r="92" spans="4:12" s="1" customFormat="1" ht="12.75">
      <c r="D92" s="4"/>
      <c r="E92" s="4"/>
      <c r="F92" s="4"/>
      <c r="G92" s="4"/>
      <c r="H92" s="4"/>
      <c r="I92" s="4"/>
      <c r="J92" s="4"/>
      <c r="K92" s="4"/>
      <c r="L92" s="4"/>
    </row>
    <row r="93" s="1" customFormat="1" ht="12.75"/>
    <row r="94" s="1" customFormat="1" ht="12.75"/>
    <row r="95" spans="3:12" s="1" customFormat="1" ht="12.75"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3:12" s="1" customFormat="1" ht="12.75"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3:12" s="1" customFormat="1" ht="12.75"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3:12" s="1" customFormat="1" ht="12.75"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3:12" s="1" customFormat="1" ht="12.75"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3:12" s="1" customFormat="1" ht="12.75"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3:12" s="1" customFormat="1" ht="12.75"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3:12" s="1" customFormat="1" ht="12.75"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3:12" s="1" customFormat="1" ht="12.75"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3:12" s="1" customFormat="1" ht="12.75"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3:12" s="1" customFormat="1" ht="12.75"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3:12" s="1" customFormat="1" ht="12.75"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3:12" s="1" customFormat="1" ht="12.75">
      <c r="C107" s="6"/>
      <c r="D107" s="6"/>
      <c r="E107" s="6"/>
      <c r="F107" s="6"/>
      <c r="G107" s="6"/>
      <c r="H107" s="6"/>
      <c r="I107" s="6"/>
      <c r="J107" s="6"/>
      <c r="K107" s="6"/>
      <c r="L107" s="6"/>
    </row>
  </sheetData>
  <sheetProtection password="CC6B" sheet="1"/>
  <mergeCells count="10">
    <mergeCell ref="L4:L5"/>
    <mergeCell ref="M4:M5"/>
    <mergeCell ref="E85:H85"/>
    <mergeCell ref="A1:M1"/>
    <mergeCell ref="A2:M2"/>
    <mergeCell ref="A4:A5"/>
    <mergeCell ref="B4:B5"/>
    <mergeCell ref="C4:C5"/>
    <mergeCell ref="D4:D5"/>
    <mergeCell ref="E4:E5"/>
  </mergeCells>
  <printOptions/>
  <pageMargins left="0.14" right="0.14" top="0.18" bottom="0.3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48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00390625" style="56" customWidth="1"/>
    <col min="2" max="2" width="34.57421875" style="56" customWidth="1"/>
    <col min="3" max="3" width="12.57421875" style="57" customWidth="1"/>
    <col min="4" max="4" width="11.8515625" style="57" customWidth="1"/>
    <col min="5" max="5" width="13.8515625" style="57" customWidth="1"/>
    <col min="6" max="6" width="17.28125" style="56" customWidth="1"/>
    <col min="7" max="16384" width="9.140625" style="56" customWidth="1"/>
  </cols>
  <sheetData>
    <row r="1" spans="1:7" ht="21" customHeight="1">
      <c r="A1" s="195" t="s">
        <v>52</v>
      </c>
      <c r="B1" s="195"/>
      <c r="C1" s="195"/>
      <c r="D1" s="195"/>
      <c r="E1" s="195"/>
      <c r="F1" s="195"/>
      <c r="G1" s="55"/>
    </row>
    <row r="2" spans="1:9" ht="67.5" customHeight="1">
      <c r="A2" s="203" t="s">
        <v>141</v>
      </c>
      <c r="B2" s="203"/>
      <c r="C2" s="203"/>
      <c r="D2" s="203"/>
      <c r="E2" s="203"/>
      <c r="F2" s="203"/>
      <c r="G2" s="102"/>
      <c r="I2" s="64"/>
    </row>
    <row r="3" s="59" customFormat="1" ht="12.75"/>
    <row r="4" spans="1:6" ht="24" customHeight="1" thickBot="1">
      <c r="A4" s="80"/>
      <c r="B4" s="80"/>
      <c r="C4" s="184"/>
      <c r="D4" s="184"/>
      <c r="E4" s="44"/>
      <c r="F4" s="64"/>
    </row>
    <row r="5" spans="1:8" ht="78.75" customHeight="1" thickBot="1" thickTop="1">
      <c r="A5" s="103" t="s">
        <v>0</v>
      </c>
      <c r="B5" s="104" t="s">
        <v>64</v>
      </c>
      <c r="C5" s="179" t="s">
        <v>142</v>
      </c>
      <c r="D5" s="162" t="s">
        <v>149</v>
      </c>
      <c r="E5" s="105" t="s">
        <v>45</v>
      </c>
      <c r="F5" s="164" t="s">
        <v>85</v>
      </c>
      <c r="H5" s="57"/>
    </row>
    <row r="6" spans="1:6" ht="14.25" customHeight="1" thickTop="1">
      <c r="A6" s="125">
        <v>1</v>
      </c>
      <c r="B6" s="126" t="s">
        <v>108</v>
      </c>
      <c r="C6" s="126">
        <v>22</v>
      </c>
      <c r="D6" s="130">
        <v>116578</v>
      </c>
      <c r="E6" s="131">
        <v>116578</v>
      </c>
      <c r="F6" s="165">
        <v>1152</v>
      </c>
    </row>
    <row r="7" spans="1:6" s="92" customFormat="1" ht="22.5" customHeight="1" thickBot="1">
      <c r="A7" s="106"/>
      <c r="B7" s="107" t="s">
        <v>51</v>
      </c>
      <c r="C7" s="108">
        <f>SUM(C6:C6)</f>
        <v>22</v>
      </c>
      <c r="D7" s="185">
        <f>SUM(D6:D6)</f>
        <v>116578</v>
      </c>
      <c r="E7" s="132">
        <f>SUM(E6:E6)</f>
        <v>116578</v>
      </c>
      <c r="F7" s="167">
        <f>SUM(F6:F6)</f>
        <v>1152</v>
      </c>
    </row>
    <row r="8" spans="1:6" ht="13.5" thickTop="1">
      <c r="A8" s="61"/>
      <c r="B8" s="62"/>
      <c r="C8" s="66"/>
      <c r="D8" s="67"/>
      <c r="E8" s="67"/>
      <c r="F8" s="64"/>
    </row>
    <row r="9" spans="1:6" ht="12.75">
      <c r="A9" s="61"/>
      <c r="B9" s="62"/>
      <c r="C9" s="38"/>
      <c r="D9" s="67"/>
      <c r="E9" s="67"/>
      <c r="F9" s="64"/>
    </row>
    <row r="10" spans="1:5" s="1" customFormat="1" ht="12.75">
      <c r="A10" s="17"/>
      <c r="B10" s="69"/>
      <c r="C10" s="37"/>
      <c r="D10" s="37"/>
      <c r="E10" s="37"/>
    </row>
    <row r="11" spans="1:5" s="1" customFormat="1" ht="12.75">
      <c r="A11" s="17"/>
      <c r="B11" s="69"/>
      <c r="C11" s="37"/>
      <c r="D11" s="37"/>
      <c r="E11" s="37"/>
    </row>
    <row r="12" spans="1:5" s="1" customFormat="1" ht="12.75" hidden="1">
      <c r="A12" s="17"/>
      <c r="B12" s="69"/>
      <c r="C12" s="37"/>
      <c r="D12" s="37"/>
      <c r="E12" s="37"/>
    </row>
    <row r="13" spans="1:4" s="1" customFormat="1" ht="12.75">
      <c r="A13" s="17"/>
      <c r="B13" s="69"/>
      <c r="C13" s="37"/>
      <c r="D13" s="37"/>
    </row>
    <row r="14" spans="1:5" s="1" customFormat="1" ht="12.75" hidden="1">
      <c r="A14" s="17"/>
      <c r="B14" s="69"/>
      <c r="C14" s="37"/>
      <c r="D14" s="37"/>
      <c r="E14" s="37"/>
    </row>
    <row r="15" spans="3:5" s="1" customFormat="1" ht="12.75" hidden="1">
      <c r="C15" s="20"/>
      <c r="D15" s="4"/>
      <c r="E15" s="4"/>
    </row>
    <row r="16" spans="3:5" s="1" customFormat="1" ht="12.75">
      <c r="C16" s="20"/>
      <c r="D16" s="4"/>
      <c r="E16" s="4"/>
    </row>
    <row r="17" spans="3:5" s="1" customFormat="1" ht="12.75">
      <c r="C17" s="20"/>
      <c r="D17" s="4"/>
      <c r="E17" s="4"/>
    </row>
    <row r="18" spans="3:5" s="1" customFormat="1" ht="12.75">
      <c r="C18" s="20"/>
      <c r="D18" s="4"/>
      <c r="E18" s="4"/>
    </row>
    <row r="19" s="1" customFormat="1" ht="12.75">
      <c r="C19" s="10"/>
    </row>
    <row r="20" s="1" customFormat="1" ht="12.75">
      <c r="C20" s="10"/>
    </row>
    <row r="21" spans="3:4" s="1" customFormat="1" ht="12.75">
      <c r="C21" s="10"/>
      <c r="D21" s="70"/>
    </row>
    <row r="22" spans="3:4" s="1" customFormat="1" ht="12.75">
      <c r="C22" s="10"/>
      <c r="D22" s="70"/>
    </row>
    <row r="23" spans="3:4" s="1" customFormat="1" ht="12.75">
      <c r="C23" s="10"/>
      <c r="D23" s="4"/>
    </row>
    <row r="24" s="1" customFormat="1" ht="12.75">
      <c r="C24" s="10"/>
    </row>
    <row r="25" s="1" customFormat="1" ht="12.75">
      <c r="C25" s="10"/>
    </row>
    <row r="26" spans="3:4" s="1" customFormat="1" ht="12.75" customHeight="1">
      <c r="C26" s="10"/>
      <c r="D26" s="178"/>
    </row>
    <row r="27" spans="3:4" s="1" customFormat="1" ht="12.75">
      <c r="C27" s="10"/>
      <c r="D27" s="70"/>
    </row>
    <row r="28" spans="3:4" s="1" customFormat="1" ht="12.75">
      <c r="C28" s="10"/>
      <c r="D28" s="4"/>
    </row>
    <row r="29" spans="3:5" s="1" customFormat="1" ht="12.75">
      <c r="C29" s="21"/>
      <c r="D29" s="21"/>
      <c r="E29" s="5"/>
    </row>
    <row r="30" s="1" customFormat="1" ht="12.75">
      <c r="C30" s="10"/>
    </row>
    <row r="31" spans="2:4" s="1" customFormat="1" ht="12.75">
      <c r="B31" s="16"/>
      <c r="D31" s="71"/>
    </row>
    <row r="32" s="1" customFormat="1" ht="12.75"/>
    <row r="33" spans="4:5" s="1" customFormat="1" ht="12.75">
      <c r="D33" s="4"/>
      <c r="E33" s="4"/>
    </row>
    <row r="34" s="1" customFormat="1" ht="12.75"/>
    <row r="35" s="1" customFormat="1" ht="12.75"/>
    <row r="36" spans="3:5" s="1" customFormat="1" ht="12.75">
      <c r="C36" s="5"/>
      <c r="D36" s="5"/>
      <c r="E36" s="5"/>
    </row>
    <row r="37" spans="3:5" s="1" customFormat="1" ht="12.75">
      <c r="C37" s="6"/>
      <c r="D37" s="6"/>
      <c r="E37" s="6"/>
    </row>
    <row r="38" spans="3:5" s="1" customFormat="1" ht="12.75">
      <c r="C38" s="6"/>
      <c r="D38" s="6"/>
      <c r="E38" s="6"/>
    </row>
    <row r="39" spans="3:5" s="1" customFormat="1" ht="12.75">
      <c r="C39" s="6"/>
      <c r="D39" s="6"/>
      <c r="E39" s="6"/>
    </row>
    <row r="40" spans="3:5" s="1" customFormat="1" ht="12.75">
      <c r="C40" s="6"/>
      <c r="D40" s="6"/>
      <c r="E40" s="6"/>
    </row>
    <row r="41" spans="3:5" s="1" customFormat="1" ht="12.75">
      <c r="C41" s="6"/>
      <c r="D41" s="6"/>
      <c r="E41" s="6"/>
    </row>
    <row r="42" spans="3:5" s="1" customFormat="1" ht="12.75">
      <c r="C42" s="6"/>
      <c r="D42" s="6"/>
      <c r="E42" s="6"/>
    </row>
    <row r="43" spans="3:5" s="1" customFormat="1" ht="12.75">
      <c r="C43" s="6"/>
      <c r="D43" s="6"/>
      <c r="E43" s="6"/>
    </row>
    <row r="44" spans="3:5" s="1" customFormat="1" ht="12.75">
      <c r="C44" s="6"/>
      <c r="D44" s="6"/>
      <c r="E44" s="6"/>
    </row>
    <row r="45" spans="3:5" s="1" customFormat="1" ht="12.75">
      <c r="C45" s="6"/>
      <c r="D45" s="6"/>
      <c r="E45" s="6"/>
    </row>
    <row r="46" spans="3:5" s="1" customFormat="1" ht="12.75">
      <c r="C46" s="6"/>
      <c r="D46" s="6"/>
      <c r="E46" s="6"/>
    </row>
    <row r="47" spans="3:5" s="1" customFormat="1" ht="12.75">
      <c r="C47" s="6"/>
      <c r="D47" s="6"/>
      <c r="E47" s="6"/>
    </row>
    <row r="48" spans="3:5" s="1" customFormat="1" ht="12.75">
      <c r="C48" s="6"/>
      <c r="D48" s="6"/>
      <c r="E48" s="6"/>
    </row>
  </sheetData>
  <sheetProtection password="CC6B" sheet="1"/>
  <mergeCells count="2">
    <mergeCell ref="A2:F2"/>
    <mergeCell ref="A1:F1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47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6.57421875" style="1" customWidth="1"/>
    <col min="2" max="2" width="26.421875" style="1" customWidth="1"/>
    <col min="3" max="3" width="9.00390625" style="1" customWidth="1"/>
    <col min="4" max="4" width="9.140625" style="1" customWidth="1"/>
    <col min="5" max="5" width="10.8515625" style="1" customWidth="1"/>
    <col min="6" max="6" width="10.28125" style="1" customWidth="1"/>
    <col min="7" max="7" width="12.8515625" style="1" customWidth="1"/>
    <col min="8" max="8" width="16.140625" style="1" customWidth="1"/>
    <col min="9" max="9" width="14.28125" style="1" customWidth="1"/>
    <col min="10" max="16384" width="9.140625" style="1" customWidth="1"/>
  </cols>
  <sheetData>
    <row r="1" spans="1:16" ht="30" customHeight="1">
      <c r="A1" s="195" t="s">
        <v>52</v>
      </c>
      <c r="B1" s="195"/>
      <c r="C1" s="195"/>
      <c r="D1" s="195"/>
      <c r="E1" s="195"/>
      <c r="F1" s="195"/>
      <c r="G1" s="195"/>
      <c r="H1" s="195"/>
      <c r="I1" s="195"/>
      <c r="J1" s="55"/>
      <c r="K1" s="55"/>
      <c r="L1" s="55"/>
      <c r="M1" s="55"/>
      <c r="N1" s="55"/>
      <c r="O1" s="55"/>
      <c r="P1" s="55"/>
    </row>
    <row r="2" spans="1:9" ht="58.5" customHeight="1">
      <c r="A2" s="204" t="s">
        <v>143</v>
      </c>
      <c r="B2" s="204"/>
      <c r="C2" s="204"/>
      <c r="D2" s="204"/>
      <c r="E2" s="204"/>
      <c r="F2" s="204"/>
      <c r="G2" s="204"/>
      <c r="H2" s="204"/>
      <c r="I2" s="204"/>
    </row>
    <row r="3" spans="1:11" ht="12.75">
      <c r="A3" s="42"/>
      <c r="B3" s="42"/>
      <c r="C3" s="39"/>
      <c r="D3" s="39"/>
      <c r="E3" s="39"/>
      <c r="F3" s="39"/>
      <c r="G3" s="39"/>
      <c r="H3" s="3"/>
      <c r="K3" s="10"/>
    </row>
    <row r="4" spans="1:8" ht="12.75">
      <c r="A4" s="42"/>
      <c r="B4" s="42"/>
      <c r="C4" s="39"/>
      <c r="D4" s="39"/>
      <c r="E4" s="39"/>
      <c r="F4" s="39"/>
      <c r="G4" s="39"/>
      <c r="H4" s="3"/>
    </row>
    <row r="5" spans="1:14" ht="13.5" thickBot="1">
      <c r="A5" s="149"/>
      <c r="B5" s="149"/>
      <c r="C5" s="150"/>
      <c r="D5" s="150"/>
      <c r="E5" s="150"/>
      <c r="F5" s="150"/>
      <c r="G5" s="150"/>
      <c r="H5" s="4"/>
      <c r="I5" s="10"/>
      <c r="N5" s="17"/>
    </row>
    <row r="6" spans="1:14" ht="93" customHeight="1" thickBot="1" thickTop="1">
      <c r="A6" s="103" t="s">
        <v>0</v>
      </c>
      <c r="B6" s="146" t="s">
        <v>65</v>
      </c>
      <c r="C6" s="104" t="s">
        <v>68</v>
      </c>
      <c r="D6" s="104" t="s">
        <v>69</v>
      </c>
      <c r="E6" s="112" t="s">
        <v>70</v>
      </c>
      <c r="F6" s="162" t="s">
        <v>71</v>
      </c>
      <c r="G6" s="162" t="s">
        <v>72</v>
      </c>
      <c r="H6" s="105" t="s">
        <v>45</v>
      </c>
      <c r="I6" s="164" t="s">
        <v>85</v>
      </c>
      <c r="K6" s="141"/>
      <c r="N6" s="163"/>
    </row>
    <row r="7" spans="1:14" ht="13.5" thickTop="1">
      <c r="A7" s="113">
        <v>1</v>
      </c>
      <c r="B7" s="118" t="s">
        <v>54</v>
      </c>
      <c r="C7" s="114">
        <v>29</v>
      </c>
      <c r="D7" s="114"/>
      <c r="E7" s="114">
        <v>31745</v>
      </c>
      <c r="F7" s="161"/>
      <c r="G7" s="161">
        <v>648</v>
      </c>
      <c r="H7" s="115">
        <f aca="true" t="shared" si="0" ref="H7:H23">SUM(E7:G7)</f>
        <v>32393</v>
      </c>
      <c r="I7" s="165">
        <v>2618</v>
      </c>
      <c r="K7" s="180"/>
      <c r="N7" s="163"/>
    </row>
    <row r="8" spans="1:11" ht="12.75">
      <c r="A8" s="113">
        <v>2</v>
      </c>
      <c r="B8" s="118" t="s">
        <v>55</v>
      </c>
      <c r="C8" s="114">
        <v>23</v>
      </c>
      <c r="D8" s="114"/>
      <c r="E8" s="114">
        <v>25177</v>
      </c>
      <c r="F8" s="161"/>
      <c r="G8" s="161">
        <v>514</v>
      </c>
      <c r="H8" s="115">
        <f t="shared" si="0"/>
        <v>25691</v>
      </c>
      <c r="I8" s="165">
        <v>2167</v>
      </c>
      <c r="K8" s="180"/>
    </row>
    <row r="9" spans="1:12" ht="12.75">
      <c r="A9" s="113">
        <v>3</v>
      </c>
      <c r="B9" s="118" t="s">
        <v>56</v>
      </c>
      <c r="C9" s="118">
        <v>9</v>
      </c>
      <c r="D9" s="118"/>
      <c r="E9" s="118">
        <v>9852</v>
      </c>
      <c r="F9" s="161"/>
      <c r="G9" s="161">
        <v>201</v>
      </c>
      <c r="H9" s="115">
        <f t="shared" si="0"/>
        <v>10053</v>
      </c>
      <c r="I9" s="166"/>
      <c r="K9" s="180"/>
      <c r="L9" s="10"/>
    </row>
    <row r="10" spans="1:11" ht="12.75">
      <c r="A10" s="113">
        <v>4</v>
      </c>
      <c r="B10" s="118" t="s">
        <v>66</v>
      </c>
      <c r="C10" s="118">
        <v>15</v>
      </c>
      <c r="D10" s="118">
        <v>31</v>
      </c>
      <c r="E10" s="118">
        <v>16420</v>
      </c>
      <c r="F10" s="161">
        <v>62887</v>
      </c>
      <c r="G10" s="161">
        <v>1618</v>
      </c>
      <c r="H10" s="115">
        <f t="shared" si="0"/>
        <v>80925</v>
      </c>
      <c r="I10" s="166">
        <v>4244</v>
      </c>
      <c r="K10" s="180"/>
    </row>
    <row r="11" spans="1:11" ht="12.75">
      <c r="A11" s="113">
        <v>5</v>
      </c>
      <c r="B11" s="118" t="s">
        <v>57</v>
      </c>
      <c r="C11" s="118">
        <v>104</v>
      </c>
      <c r="D11" s="118"/>
      <c r="E11" s="118">
        <v>113845</v>
      </c>
      <c r="F11" s="161"/>
      <c r="G11" s="161">
        <v>2323</v>
      </c>
      <c r="H11" s="115">
        <f t="shared" si="0"/>
        <v>116168</v>
      </c>
      <c r="I11" s="166"/>
      <c r="K11" s="180"/>
    </row>
    <row r="12" spans="1:11" ht="12.75">
      <c r="A12" s="113">
        <v>6</v>
      </c>
      <c r="B12" s="118" t="s">
        <v>63</v>
      </c>
      <c r="C12" s="118"/>
      <c r="D12" s="118">
        <v>39</v>
      </c>
      <c r="E12" s="118"/>
      <c r="F12" s="161">
        <v>79115</v>
      </c>
      <c r="G12" s="161">
        <v>1615</v>
      </c>
      <c r="H12" s="115">
        <f t="shared" si="0"/>
        <v>80730</v>
      </c>
      <c r="I12" s="166">
        <v>3612</v>
      </c>
      <c r="K12" s="180"/>
    </row>
    <row r="13" spans="1:11" ht="12.75">
      <c r="A13" s="113">
        <v>7</v>
      </c>
      <c r="B13" s="117" t="s">
        <v>58</v>
      </c>
      <c r="C13" s="118">
        <v>89</v>
      </c>
      <c r="D13" s="118"/>
      <c r="E13" s="118">
        <v>97425</v>
      </c>
      <c r="F13" s="161"/>
      <c r="G13" s="161">
        <v>1988</v>
      </c>
      <c r="H13" s="115">
        <f t="shared" si="0"/>
        <v>99413</v>
      </c>
      <c r="I13" s="166">
        <v>8216</v>
      </c>
      <c r="K13" s="180"/>
    </row>
    <row r="14" spans="1:11" ht="12.75">
      <c r="A14" s="113">
        <v>8</v>
      </c>
      <c r="B14" s="117" t="s">
        <v>59</v>
      </c>
      <c r="C14" s="118">
        <v>162</v>
      </c>
      <c r="D14" s="118"/>
      <c r="E14" s="118">
        <v>177335</v>
      </c>
      <c r="F14" s="161"/>
      <c r="G14" s="161">
        <v>3619</v>
      </c>
      <c r="H14" s="115">
        <f t="shared" si="0"/>
        <v>180954</v>
      </c>
      <c r="I14" s="166">
        <v>15440</v>
      </c>
      <c r="K14" s="180"/>
    </row>
    <row r="15" spans="1:11" ht="12.75">
      <c r="A15" s="113">
        <v>9</v>
      </c>
      <c r="B15" s="117" t="s">
        <v>144</v>
      </c>
      <c r="C15" s="118">
        <v>96</v>
      </c>
      <c r="D15" s="118"/>
      <c r="E15" s="118">
        <v>105087</v>
      </c>
      <c r="F15" s="161"/>
      <c r="G15" s="161">
        <v>2145</v>
      </c>
      <c r="H15" s="115">
        <f t="shared" si="0"/>
        <v>107232</v>
      </c>
      <c r="I15" s="166">
        <v>8216</v>
      </c>
      <c r="K15" s="180"/>
    </row>
    <row r="16" spans="1:11" ht="12.75">
      <c r="A16" s="113">
        <v>10</v>
      </c>
      <c r="B16" s="117" t="s">
        <v>60</v>
      </c>
      <c r="C16" s="118">
        <v>21</v>
      </c>
      <c r="D16" s="118"/>
      <c r="E16" s="118">
        <v>22988</v>
      </c>
      <c r="F16" s="161"/>
      <c r="G16" s="161">
        <v>469</v>
      </c>
      <c r="H16" s="115">
        <f t="shared" si="0"/>
        <v>23457</v>
      </c>
      <c r="I16" s="166">
        <v>1986</v>
      </c>
      <c r="K16" s="180"/>
    </row>
    <row r="17" spans="1:11" ht="12.75">
      <c r="A17" s="113">
        <v>11</v>
      </c>
      <c r="B17" s="117" t="s">
        <v>61</v>
      </c>
      <c r="C17" s="118">
        <v>37</v>
      </c>
      <c r="D17" s="118"/>
      <c r="E17" s="118">
        <v>40502</v>
      </c>
      <c r="F17" s="161"/>
      <c r="G17" s="161">
        <v>827</v>
      </c>
      <c r="H17" s="115">
        <f t="shared" si="0"/>
        <v>41329</v>
      </c>
      <c r="I17" s="166">
        <v>3250</v>
      </c>
      <c r="K17" s="180"/>
    </row>
    <row r="18" spans="1:11" ht="12.75">
      <c r="A18" s="113">
        <v>12</v>
      </c>
      <c r="B18" s="117" t="s">
        <v>62</v>
      </c>
      <c r="C18" s="118">
        <v>120</v>
      </c>
      <c r="D18" s="118"/>
      <c r="E18" s="118">
        <v>131359</v>
      </c>
      <c r="F18" s="161"/>
      <c r="G18" s="161">
        <v>2681</v>
      </c>
      <c r="H18" s="115">
        <f t="shared" si="0"/>
        <v>134040</v>
      </c>
      <c r="I18" s="166">
        <v>11286</v>
      </c>
      <c r="K18" s="180"/>
    </row>
    <row r="19" spans="1:11" ht="12.75">
      <c r="A19" s="113">
        <v>13</v>
      </c>
      <c r="B19" s="117" t="s">
        <v>145</v>
      </c>
      <c r="C19" s="118">
        <v>16</v>
      </c>
      <c r="D19" s="118"/>
      <c r="E19" s="118">
        <v>17515</v>
      </c>
      <c r="F19" s="161"/>
      <c r="G19" s="161">
        <v>357</v>
      </c>
      <c r="H19" s="115">
        <f t="shared" si="0"/>
        <v>17872</v>
      </c>
      <c r="I19" s="166">
        <v>1445</v>
      </c>
      <c r="K19" s="180"/>
    </row>
    <row r="20" spans="1:11" ht="12.75">
      <c r="A20" s="113">
        <v>14</v>
      </c>
      <c r="B20" s="117" t="s">
        <v>146</v>
      </c>
      <c r="C20" s="118"/>
      <c r="D20" s="118">
        <v>20</v>
      </c>
      <c r="E20" s="118"/>
      <c r="F20" s="161">
        <v>40572</v>
      </c>
      <c r="G20" s="161">
        <v>828</v>
      </c>
      <c r="H20" s="115">
        <f t="shared" si="0"/>
        <v>41400</v>
      </c>
      <c r="I20" s="166">
        <v>1535</v>
      </c>
      <c r="K20" s="180"/>
    </row>
    <row r="21" spans="1:11" ht="12.75">
      <c r="A21" s="113">
        <v>15</v>
      </c>
      <c r="B21" s="118" t="s">
        <v>147</v>
      </c>
      <c r="C21" s="118">
        <v>17</v>
      </c>
      <c r="D21" s="118"/>
      <c r="E21" s="118">
        <v>18609</v>
      </c>
      <c r="F21" s="161"/>
      <c r="G21" s="161">
        <v>380</v>
      </c>
      <c r="H21" s="115">
        <f t="shared" si="0"/>
        <v>18989</v>
      </c>
      <c r="I21" s="166">
        <v>1174</v>
      </c>
      <c r="K21" s="180"/>
    </row>
    <row r="22" spans="1:11" ht="12.75">
      <c r="A22" s="113">
        <v>16</v>
      </c>
      <c r="B22" s="118" t="s">
        <v>29</v>
      </c>
      <c r="C22" s="118">
        <v>18</v>
      </c>
      <c r="D22" s="118"/>
      <c r="E22" s="118">
        <v>19704</v>
      </c>
      <c r="F22" s="161"/>
      <c r="G22" s="161">
        <v>402</v>
      </c>
      <c r="H22" s="115">
        <f t="shared" si="0"/>
        <v>20106</v>
      </c>
      <c r="I22" s="166">
        <v>1445</v>
      </c>
      <c r="K22" s="180"/>
    </row>
    <row r="23" spans="1:11" ht="12.75">
      <c r="A23" s="113">
        <v>17</v>
      </c>
      <c r="B23" s="118" t="s">
        <v>148</v>
      </c>
      <c r="C23" s="118"/>
      <c r="D23" s="118">
        <v>31</v>
      </c>
      <c r="E23" s="118"/>
      <c r="F23" s="161">
        <v>62887</v>
      </c>
      <c r="G23" s="161">
        <v>1283</v>
      </c>
      <c r="H23" s="115">
        <f t="shared" si="0"/>
        <v>64170</v>
      </c>
      <c r="I23" s="166">
        <v>2799</v>
      </c>
      <c r="K23" s="180"/>
    </row>
    <row r="24" spans="1:11" s="111" customFormat="1" ht="22.5" customHeight="1" thickBot="1">
      <c r="A24" s="205" t="s">
        <v>48</v>
      </c>
      <c r="B24" s="206"/>
      <c r="C24" s="95">
        <f aca="true" t="shared" si="1" ref="C24:I24">SUM(C7:C23)</f>
        <v>756</v>
      </c>
      <c r="D24" s="95">
        <f t="shared" si="1"/>
        <v>121</v>
      </c>
      <c r="E24" s="95">
        <f t="shared" si="1"/>
        <v>827563</v>
      </c>
      <c r="F24" s="95">
        <f t="shared" si="1"/>
        <v>245461</v>
      </c>
      <c r="G24" s="95">
        <f t="shared" si="1"/>
        <v>21898</v>
      </c>
      <c r="H24" s="96">
        <f t="shared" si="1"/>
        <v>1094922</v>
      </c>
      <c r="I24" s="167">
        <f t="shared" si="1"/>
        <v>69433</v>
      </c>
      <c r="K24" s="180"/>
    </row>
    <row r="25" spans="1:9" ht="13.5" thickTop="1">
      <c r="A25" s="17"/>
      <c r="B25" s="69"/>
      <c r="C25" s="14"/>
      <c r="D25" s="14"/>
      <c r="E25" s="14"/>
      <c r="F25" s="14"/>
      <c r="G25" s="14"/>
      <c r="H25" s="35"/>
      <c r="I25" s="14"/>
    </row>
    <row r="26" spans="1:9" ht="15">
      <c r="A26" s="140"/>
      <c r="B26" s="134"/>
      <c r="C26" s="135"/>
      <c r="D26" s="135"/>
      <c r="E26" s="85"/>
      <c r="F26" s="85"/>
      <c r="G26" s="85"/>
      <c r="H26" s="135"/>
      <c r="I26" s="10"/>
    </row>
    <row r="27" spans="1:8" ht="15">
      <c r="A27" s="140"/>
      <c r="B27" s="134"/>
      <c r="C27" s="135"/>
      <c r="D27" s="135"/>
      <c r="E27" s="85"/>
      <c r="F27" s="85"/>
      <c r="G27" s="85"/>
      <c r="H27" s="135"/>
    </row>
    <row r="28" spans="1:9" ht="12.75">
      <c r="A28" s="10"/>
      <c r="B28" s="10"/>
      <c r="C28" s="23"/>
      <c r="D28" s="23"/>
      <c r="E28" s="10"/>
      <c r="F28" s="10"/>
      <c r="G28" s="10"/>
      <c r="H28" s="22"/>
      <c r="I28" s="73"/>
    </row>
    <row r="29" spans="1:9" ht="12.75">
      <c r="A29" s="10"/>
      <c r="B29" s="10"/>
      <c r="C29" s="23"/>
      <c r="D29" s="23"/>
      <c r="E29" s="10"/>
      <c r="F29" s="10"/>
      <c r="G29" s="10"/>
      <c r="H29" s="22"/>
      <c r="I29" s="74"/>
    </row>
    <row r="30" spans="1:9" ht="12.75">
      <c r="A30" s="10"/>
      <c r="B30" s="10"/>
      <c r="C30" s="36"/>
      <c r="D30" s="36"/>
      <c r="E30" s="10"/>
      <c r="F30" s="10"/>
      <c r="G30" s="10"/>
      <c r="H30" s="38"/>
      <c r="I30" s="73"/>
    </row>
    <row r="31" spans="1:9" ht="12.75">
      <c r="A31" s="10"/>
      <c r="B31" s="10"/>
      <c r="C31" s="10"/>
      <c r="D31" s="10"/>
      <c r="E31" s="10"/>
      <c r="F31" s="10"/>
      <c r="G31" s="10"/>
      <c r="H31" s="77"/>
      <c r="I31" s="74"/>
    </row>
    <row r="32" spans="1:9" ht="12.75">
      <c r="A32" s="10"/>
      <c r="B32" s="10"/>
      <c r="C32" s="18"/>
      <c r="D32" s="18"/>
      <c r="E32" s="10"/>
      <c r="F32" s="10"/>
      <c r="G32" s="10"/>
      <c r="H32" s="22"/>
      <c r="I32" s="75"/>
    </row>
    <row r="33" spans="1:8" ht="12.75">
      <c r="A33" s="10"/>
      <c r="B33" s="10"/>
      <c r="C33" s="18"/>
      <c r="D33" s="18"/>
      <c r="E33" s="10"/>
      <c r="F33" s="10"/>
      <c r="G33" s="10"/>
      <c r="H33" s="10"/>
    </row>
    <row r="34" spans="1:8" ht="12.75">
      <c r="A34" s="10"/>
      <c r="B34" s="10"/>
      <c r="C34" s="53"/>
      <c r="D34" s="53"/>
      <c r="E34" s="10"/>
      <c r="F34" s="10"/>
      <c r="G34" s="10"/>
      <c r="H34" s="13"/>
    </row>
    <row r="35" spans="1:8" ht="12.75">
      <c r="A35" s="10"/>
      <c r="B35" s="10"/>
      <c r="C35" s="14"/>
      <c r="D35" s="14"/>
      <c r="E35" s="10"/>
      <c r="F35" s="10"/>
      <c r="G35" s="10"/>
      <c r="H35" s="13"/>
    </row>
    <row r="36" spans="1:8" ht="12.75">
      <c r="A36" s="10"/>
      <c r="B36" s="10"/>
      <c r="C36" s="14"/>
      <c r="D36" s="14"/>
      <c r="E36" s="10"/>
      <c r="F36" s="10"/>
      <c r="G36" s="10"/>
      <c r="H36" s="13"/>
    </row>
    <row r="37" spans="1:8" ht="12.75">
      <c r="A37" s="10"/>
      <c r="B37" s="10"/>
      <c r="C37" s="14"/>
      <c r="D37" s="14"/>
      <c r="E37" s="10"/>
      <c r="F37" s="10"/>
      <c r="G37" s="10"/>
      <c r="H37" s="13"/>
    </row>
    <row r="38" spans="1:8" ht="12.75">
      <c r="A38" s="10"/>
      <c r="B38" s="10"/>
      <c r="C38" s="18"/>
      <c r="D38" s="18"/>
      <c r="E38" s="18"/>
      <c r="F38" s="18"/>
      <c r="G38" s="18"/>
      <c r="H38" s="10"/>
    </row>
    <row r="39" spans="1:8" ht="12.75">
      <c r="A39" s="10"/>
      <c r="B39" s="10"/>
      <c r="C39" s="76"/>
      <c r="D39" s="76"/>
      <c r="E39" s="21"/>
      <c r="F39" s="21"/>
      <c r="G39" s="21"/>
      <c r="H39" s="12"/>
    </row>
    <row r="40" spans="1:8" ht="12.75">
      <c r="A40" s="10"/>
      <c r="B40" s="10"/>
      <c r="C40" s="17"/>
      <c r="D40" s="17"/>
      <c r="E40" s="17"/>
      <c r="F40" s="17"/>
      <c r="G40" s="17"/>
      <c r="H40" s="23"/>
    </row>
    <row r="41" spans="3:7" ht="12.75">
      <c r="C41" s="10"/>
      <c r="D41" s="10"/>
      <c r="E41" s="10"/>
      <c r="F41" s="10"/>
      <c r="G41" s="10"/>
    </row>
    <row r="42" spans="3:8" ht="12.75">
      <c r="C42" s="20"/>
      <c r="D42" s="20"/>
      <c r="E42" s="20"/>
      <c r="F42" s="20"/>
      <c r="G42" s="20"/>
      <c r="H42" s="9"/>
    </row>
    <row r="43" spans="3:7" ht="12.75">
      <c r="C43" s="20"/>
      <c r="D43" s="20"/>
      <c r="E43" s="20"/>
      <c r="F43" s="20"/>
      <c r="G43" s="20"/>
    </row>
    <row r="44" spans="3:8" ht="12.75">
      <c r="C44" s="10"/>
      <c r="D44" s="10"/>
      <c r="E44" s="10"/>
      <c r="F44" s="10"/>
      <c r="G44" s="10"/>
      <c r="H44" s="9"/>
    </row>
    <row r="45" spans="2:8" ht="12.75" customHeight="1">
      <c r="B45" s="16"/>
      <c r="C45" s="10"/>
      <c r="D45" s="10"/>
      <c r="E45" s="10"/>
      <c r="F45" s="10"/>
      <c r="G45" s="10"/>
      <c r="H45" s="9"/>
    </row>
    <row r="46" spans="3:7" ht="12.75">
      <c r="C46" s="21"/>
      <c r="D46" s="21"/>
      <c r="E46" s="21"/>
      <c r="F46" s="21"/>
      <c r="G46" s="21"/>
    </row>
    <row r="47" spans="3:7" ht="12.75">
      <c r="C47" s="10"/>
      <c r="D47" s="10"/>
      <c r="E47" s="10"/>
      <c r="F47" s="10"/>
      <c r="G47" s="10"/>
    </row>
  </sheetData>
  <sheetProtection password="CC6B" sheet="1"/>
  <mergeCells count="3">
    <mergeCell ref="A2:I2"/>
    <mergeCell ref="A1:I1"/>
    <mergeCell ref="A24:B24"/>
  </mergeCells>
  <printOptions/>
  <pageMargins left="0.7480314960629921" right="0.7480314960629921" top="0.984251968503937" bottom="0.39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L10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X2" sqref="X2"/>
    </sheetView>
  </sheetViews>
  <sheetFormatPr defaultColWidth="9.140625" defaultRowHeight="12.75"/>
  <cols>
    <col min="1" max="1" width="5.57421875" style="6" customWidth="1"/>
    <col min="2" max="2" width="28.8515625" style="6" customWidth="1"/>
    <col min="3" max="3" width="9.00390625" style="6" customWidth="1"/>
    <col min="4" max="4" width="13.8515625" style="6" customWidth="1"/>
    <col min="5" max="5" width="11.140625" style="6" customWidth="1"/>
    <col min="6" max="6" width="11.421875" style="6" customWidth="1"/>
    <col min="7" max="7" width="10.7109375" style="6" customWidth="1"/>
    <col min="8" max="8" width="9.57421875" style="6" bestFit="1" customWidth="1"/>
    <col min="9" max="9" width="11.7109375" style="6" customWidth="1"/>
    <col min="10" max="10" width="5.7109375" style="6" customWidth="1"/>
    <col min="11" max="11" width="9.421875" style="6" bestFit="1" customWidth="1"/>
    <col min="12" max="12" width="5.421875" style="6" customWidth="1"/>
    <col min="13" max="13" width="9.421875" style="6" customWidth="1"/>
    <col min="14" max="14" width="5.7109375" style="6" customWidth="1"/>
    <col min="15" max="15" width="9.140625" style="6" customWidth="1"/>
    <col min="16" max="16" width="5.57421875" style="6" customWidth="1"/>
    <col min="17" max="17" width="9.140625" style="6" customWidth="1"/>
    <col min="18" max="19" width="11.8515625" style="6" customWidth="1"/>
    <col min="20" max="21" width="11.421875" style="6" customWidth="1"/>
    <col min="22" max="22" width="11.57421875" style="6" customWidth="1"/>
    <col min="23" max="23" width="10.28125" style="6" customWidth="1"/>
    <col min="24" max="24" width="10.140625" style="6" customWidth="1"/>
    <col min="25" max="25" width="14.421875" style="17" customWidth="1"/>
    <col min="26" max="26" width="15.57421875" style="17" customWidth="1"/>
    <col min="27" max="27" width="12.57421875" style="17" customWidth="1"/>
    <col min="28" max="28" width="11.140625" style="17" customWidth="1"/>
    <col min="29" max="29" width="10.140625" style="17" customWidth="1"/>
    <col min="30" max="31" width="9.140625" style="17" customWidth="1"/>
    <col min="32" max="32" width="10.140625" style="17" customWidth="1"/>
    <col min="33" max="38" width="9.140625" style="17" customWidth="1"/>
    <col min="39" max="16384" width="9.140625" style="6" customWidth="1"/>
  </cols>
  <sheetData>
    <row r="1" spans="1:24" ht="19.5" customHeight="1">
      <c r="A1" s="204" t="s">
        <v>52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17"/>
    </row>
    <row r="2" spans="1:37" ht="31.5" customHeight="1">
      <c r="A2" s="204" t="s">
        <v>157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</row>
    <row r="3" spans="1:37" ht="24" customHeight="1">
      <c r="A3" s="215"/>
      <c r="B3" s="215"/>
      <c r="C3" s="18"/>
      <c r="D3" s="18"/>
      <c r="E3" s="18"/>
      <c r="F3" s="18"/>
      <c r="G3" s="18"/>
      <c r="H3" s="18"/>
      <c r="I3" s="45"/>
      <c r="J3" s="188"/>
      <c r="K3" s="188"/>
      <c r="L3" s="188"/>
      <c r="M3" s="188"/>
      <c r="N3" s="188"/>
      <c r="O3" s="188"/>
      <c r="P3" s="188"/>
      <c r="Q3" s="188"/>
      <c r="R3" s="18"/>
      <c r="S3" s="18"/>
      <c r="T3" s="47"/>
      <c r="U3" s="47"/>
      <c r="V3" s="47"/>
      <c r="W3" s="47"/>
      <c r="X3" s="17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ht="13.5" customHeight="1" thickBot="1">
      <c r="A4" s="215"/>
      <c r="B4" s="215"/>
      <c r="C4" s="27"/>
      <c r="D4" s="27"/>
      <c r="E4" s="27"/>
      <c r="F4" s="27"/>
      <c r="G4" s="27"/>
      <c r="H4" s="27"/>
      <c r="I4" s="27"/>
      <c r="J4" s="189"/>
      <c r="K4" s="189"/>
      <c r="L4" s="189"/>
      <c r="M4" s="189"/>
      <c r="N4" s="189"/>
      <c r="O4" s="189"/>
      <c r="P4" s="189"/>
      <c r="Q4" s="189"/>
      <c r="R4" s="27"/>
      <c r="S4" s="27"/>
      <c r="T4" s="171"/>
      <c r="U4" s="27"/>
      <c r="V4" s="27"/>
      <c r="W4" s="172"/>
      <c r="X4" s="27"/>
      <c r="Y4" s="47"/>
      <c r="Z4" s="175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</row>
    <row r="5" spans="1:37" ht="24.75" customHeight="1" thickTop="1">
      <c r="A5" s="222" t="s">
        <v>0</v>
      </c>
      <c r="B5" s="199" t="s">
        <v>65</v>
      </c>
      <c r="C5" s="213" t="s">
        <v>33</v>
      </c>
      <c r="D5" s="182">
        <v>0.913175</v>
      </c>
      <c r="E5" s="182">
        <v>0.002448</v>
      </c>
      <c r="F5" s="182">
        <v>0.03611</v>
      </c>
      <c r="G5" s="182">
        <v>0.037157</v>
      </c>
      <c r="H5" s="157">
        <v>0.00091</v>
      </c>
      <c r="I5" s="187">
        <v>0.0102</v>
      </c>
      <c r="J5" s="208" t="s">
        <v>34</v>
      </c>
      <c r="K5" s="208"/>
      <c r="L5" s="208" t="s">
        <v>35</v>
      </c>
      <c r="M5" s="208"/>
      <c r="N5" s="208" t="s">
        <v>36</v>
      </c>
      <c r="O5" s="208"/>
      <c r="P5" s="208" t="s">
        <v>37</v>
      </c>
      <c r="Q5" s="208"/>
      <c r="R5" s="209" t="s">
        <v>45</v>
      </c>
      <c r="S5" s="220" t="s">
        <v>77</v>
      </c>
      <c r="T5" s="211" t="s">
        <v>74</v>
      </c>
      <c r="U5" s="213" t="s">
        <v>176</v>
      </c>
      <c r="V5" s="213" t="s">
        <v>177</v>
      </c>
      <c r="W5" s="218" t="s">
        <v>67</v>
      </c>
      <c r="Y5" s="47"/>
      <c r="Z5" s="175"/>
      <c r="AA5" s="29"/>
      <c r="AB5" s="27"/>
      <c r="AC5" s="29"/>
      <c r="AD5" s="29"/>
      <c r="AE5" s="27"/>
      <c r="AF5" s="27"/>
      <c r="AG5" s="27"/>
      <c r="AH5" s="27"/>
      <c r="AI5" s="27"/>
      <c r="AJ5" s="27"/>
      <c r="AK5" s="27"/>
    </row>
    <row r="6" spans="1:37" ht="100.5" customHeight="1" thickBot="1">
      <c r="A6" s="223"/>
      <c r="B6" s="200"/>
      <c r="C6" s="214"/>
      <c r="D6" s="112" t="s">
        <v>175</v>
      </c>
      <c r="E6" s="94" t="s">
        <v>75</v>
      </c>
      <c r="F6" s="94" t="s">
        <v>39</v>
      </c>
      <c r="G6" s="143" t="s">
        <v>76</v>
      </c>
      <c r="H6" s="94" t="s">
        <v>40</v>
      </c>
      <c r="I6" s="112" t="s">
        <v>41</v>
      </c>
      <c r="J6" s="94" t="s">
        <v>43</v>
      </c>
      <c r="K6" s="112" t="s">
        <v>42</v>
      </c>
      <c r="L6" s="94" t="s">
        <v>43</v>
      </c>
      <c r="M6" s="112" t="s">
        <v>42</v>
      </c>
      <c r="N6" s="94" t="s">
        <v>43</v>
      </c>
      <c r="O6" s="112" t="s">
        <v>42</v>
      </c>
      <c r="P6" s="94" t="s">
        <v>43</v>
      </c>
      <c r="Q6" s="112" t="s">
        <v>42</v>
      </c>
      <c r="R6" s="210"/>
      <c r="S6" s="221"/>
      <c r="T6" s="212"/>
      <c r="U6" s="214"/>
      <c r="V6" s="214"/>
      <c r="W6" s="219"/>
      <c r="X6" s="176"/>
      <c r="Y6" s="47"/>
      <c r="Z6" s="175"/>
      <c r="AA6" s="30"/>
      <c r="AB6" s="26"/>
      <c r="AC6" s="30"/>
      <c r="AD6" s="30"/>
      <c r="AE6" s="26"/>
      <c r="AF6" s="26"/>
      <c r="AG6" s="26"/>
      <c r="AH6" s="26"/>
      <c r="AI6" s="26"/>
      <c r="AJ6" s="26"/>
      <c r="AK6" s="26"/>
    </row>
    <row r="7" spans="1:24" ht="13.5" thickTop="1">
      <c r="A7" s="113">
        <v>1</v>
      </c>
      <c r="B7" s="121" t="s">
        <v>1</v>
      </c>
      <c r="C7" s="114">
        <v>651</v>
      </c>
      <c r="D7" s="114">
        <v>890526</v>
      </c>
      <c r="E7" s="114"/>
      <c r="F7" s="114">
        <v>27492</v>
      </c>
      <c r="G7" s="114">
        <v>34000</v>
      </c>
      <c r="H7" s="114"/>
      <c r="I7" s="114">
        <v>9947</v>
      </c>
      <c r="J7" s="114"/>
      <c r="K7" s="114"/>
      <c r="L7" s="114"/>
      <c r="M7" s="114"/>
      <c r="N7" s="114"/>
      <c r="O7" s="114"/>
      <c r="P7" s="114"/>
      <c r="Q7" s="114"/>
      <c r="R7" s="155">
        <f>D7+E7+F7+G7+H7+I7+K7+M7+O7+Q7</f>
        <v>961965</v>
      </c>
      <c r="S7" s="173"/>
      <c r="T7" s="114">
        <v>16275</v>
      </c>
      <c r="U7" s="114">
        <v>29705</v>
      </c>
      <c r="V7" s="114">
        <v>97440</v>
      </c>
      <c r="W7" s="158"/>
      <c r="X7" s="177"/>
    </row>
    <row r="8" spans="1:24" ht="12.75">
      <c r="A8" s="116">
        <v>2</v>
      </c>
      <c r="B8" s="122" t="s">
        <v>2</v>
      </c>
      <c r="C8" s="118">
        <v>315</v>
      </c>
      <c r="D8" s="118">
        <v>430900</v>
      </c>
      <c r="E8" s="118"/>
      <c r="F8" s="118">
        <v>8900</v>
      </c>
      <c r="G8" s="118">
        <v>34000</v>
      </c>
      <c r="H8" s="118"/>
      <c r="I8" s="118">
        <v>4813</v>
      </c>
      <c r="J8" s="118"/>
      <c r="K8" s="118"/>
      <c r="L8" s="118">
        <v>1</v>
      </c>
      <c r="M8" s="118">
        <v>373</v>
      </c>
      <c r="N8" s="118"/>
      <c r="O8" s="118"/>
      <c r="P8" s="118"/>
      <c r="Q8" s="118"/>
      <c r="R8" s="119">
        <f>D8+E8+F8+G8+H8+I8+K8+M8+O8+Q8</f>
        <v>478986</v>
      </c>
      <c r="S8" s="174"/>
      <c r="T8" s="118">
        <v>7875</v>
      </c>
      <c r="U8" s="118">
        <v>15801</v>
      </c>
      <c r="V8" s="118">
        <v>65540</v>
      </c>
      <c r="W8" s="123"/>
      <c r="X8" s="177"/>
    </row>
    <row r="9" spans="1:24" ht="12.75">
      <c r="A9" s="116">
        <v>3</v>
      </c>
      <c r="B9" s="122" t="s">
        <v>3</v>
      </c>
      <c r="C9" s="118">
        <v>174</v>
      </c>
      <c r="D9" s="118">
        <v>238021</v>
      </c>
      <c r="E9" s="118"/>
      <c r="F9" s="118">
        <v>17251</v>
      </c>
      <c r="G9" s="118">
        <v>34000</v>
      </c>
      <c r="H9" s="118">
        <v>7147</v>
      </c>
      <c r="I9" s="118">
        <v>2659</v>
      </c>
      <c r="J9" s="118"/>
      <c r="K9" s="118"/>
      <c r="L9" s="118"/>
      <c r="M9" s="118"/>
      <c r="N9" s="118">
        <v>1</v>
      </c>
      <c r="O9" s="118">
        <v>3070</v>
      </c>
      <c r="P9" s="118"/>
      <c r="Q9" s="118"/>
      <c r="R9" s="119">
        <f aca="true" t="shared" si="0" ref="R9:R57">D9+E9+F9+G9+H9+I9+K9+M9+O9+Q9</f>
        <v>302148</v>
      </c>
      <c r="S9" s="174">
        <v>862</v>
      </c>
      <c r="T9" s="118">
        <v>4350</v>
      </c>
      <c r="U9" s="118">
        <v>7313</v>
      </c>
      <c r="V9" s="118">
        <v>39440</v>
      </c>
      <c r="W9" s="123"/>
      <c r="X9" s="177"/>
    </row>
    <row r="10" spans="1:24" ht="12.75">
      <c r="A10" s="116">
        <v>4</v>
      </c>
      <c r="B10" s="122" t="s">
        <v>4</v>
      </c>
      <c r="C10" s="118"/>
      <c r="D10" s="118">
        <v>0</v>
      </c>
      <c r="E10" s="118"/>
      <c r="F10" s="118">
        <v>0</v>
      </c>
      <c r="G10" s="118"/>
      <c r="H10" s="118"/>
      <c r="I10" s="118">
        <v>0</v>
      </c>
      <c r="J10" s="118"/>
      <c r="K10" s="118"/>
      <c r="L10" s="118"/>
      <c r="M10" s="118"/>
      <c r="N10" s="118"/>
      <c r="O10" s="118"/>
      <c r="P10" s="118"/>
      <c r="Q10" s="118"/>
      <c r="R10" s="119">
        <f t="shared" si="0"/>
        <v>0</v>
      </c>
      <c r="S10" s="174"/>
      <c r="T10" s="118">
        <v>0</v>
      </c>
      <c r="U10" s="118"/>
      <c r="V10" s="118"/>
      <c r="W10" s="123"/>
      <c r="X10" s="177"/>
    </row>
    <row r="11" spans="1:24" ht="12.75">
      <c r="A11" s="116">
        <v>5</v>
      </c>
      <c r="B11" s="122" t="s">
        <v>5</v>
      </c>
      <c r="C11" s="118">
        <v>375</v>
      </c>
      <c r="D11" s="118">
        <v>512976</v>
      </c>
      <c r="E11" s="118">
        <v>14000</v>
      </c>
      <c r="F11" s="118">
        <v>16350</v>
      </c>
      <c r="G11" s="118">
        <v>34000</v>
      </c>
      <c r="H11" s="118"/>
      <c r="I11" s="118">
        <v>5730</v>
      </c>
      <c r="J11" s="118"/>
      <c r="K11" s="118"/>
      <c r="L11" s="118"/>
      <c r="M11" s="118"/>
      <c r="N11" s="118"/>
      <c r="O11" s="118"/>
      <c r="P11" s="118"/>
      <c r="Q11" s="118"/>
      <c r="R11" s="119">
        <f t="shared" si="0"/>
        <v>583056</v>
      </c>
      <c r="S11" s="174"/>
      <c r="T11" s="118">
        <v>9375</v>
      </c>
      <c r="U11" s="118">
        <v>21760</v>
      </c>
      <c r="V11" s="118">
        <v>181540</v>
      </c>
      <c r="W11" s="123"/>
      <c r="X11" s="177"/>
    </row>
    <row r="12" spans="1:24" ht="12.75">
      <c r="A12" s="116">
        <v>6</v>
      </c>
      <c r="B12" s="122" t="s">
        <v>6</v>
      </c>
      <c r="C12" s="118">
        <v>834</v>
      </c>
      <c r="D12" s="118">
        <v>1140859</v>
      </c>
      <c r="E12" s="118"/>
      <c r="F12" s="118">
        <v>28983</v>
      </c>
      <c r="G12" s="118">
        <v>34000</v>
      </c>
      <c r="H12" s="118"/>
      <c r="I12" s="118">
        <v>12743</v>
      </c>
      <c r="J12" s="118"/>
      <c r="K12" s="118"/>
      <c r="L12" s="118"/>
      <c r="M12" s="118"/>
      <c r="N12" s="118"/>
      <c r="O12" s="118"/>
      <c r="P12" s="118"/>
      <c r="Q12" s="118"/>
      <c r="R12" s="119">
        <f t="shared" si="0"/>
        <v>1216585</v>
      </c>
      <c r="S12" s="174"/>
      <c r="T12" s="118">
        <v>20850</v>
      </c>
      <c r="U12" s="118">
        <v>45416</v>
      </c>
      <c r="V12" s="118">
        <v>171100</v>
      </c>
      <c r="W12" s="123"/>
      <c r="X12" s="177"/>
    </row>
    <row r="13" spans="1:24" ht="12.75">
      <c r="A13" s="116">
        <v>7</v>
      </c>
      <c r="B13" s="122" t="s">
        <v>7</v>
      </c>
      <c r="C13" s="118">
        <v>398</v>
      </c>
      <c r="D13" s="118">
        <v>544439</v>
      </c>
      <c r="E13" s="118"/>
      <c r="F13" s="118">
        <v>15896</v>
      </c>
      <c r="G13" s="118">
        <v>34000</v>
      </c>
      <c r="H13" s="118"/>
      <c r="I13" s="118">
        <v>6081</v>
      </c>
      <c r="J13" s="118"/>
      <c r="K13" s="118"/>
      <c r="L13" s="118"/>
      <c r="M13" s="118"/>
      <c r="N13" s="118">
        <v>1</v>
      </c>
      <c r="O13" s="118">
        <v>3070</v>
      </c>
      <c r="P13" s="118"/>
      <c r="Q13" s="118"/>
      <c r="R13" s="119">
        <f t="shared" si="0"/>
        <v>603486</v>
      </c>
      <c r="S13" s="174"/>
      <c r="T13" s="118">
        <v>9950</v>
      </c>
      <c r="U13" s="118">
        <v>23566</v>
      </c>
      <c r="V13" s="118">
        <v>104400</v>
      </c>
      <c r="W13" s="123"/>
      <c r="X13" s="177"/>
    </row>
    <row r="14" spans="1:24" ht="12.75">
      <c r="A14" s="116">
        <v>8</v>
      </c>
      <c r="B14" s="122" t="s">
        <v>8</v>
      </c>
      <c r="C14" s="118">
        <v>447</v>
      </c>
      <c r="D14" s="118">
        <v>611467</v>
      </c>
      <c r="E14" s="118"/>
      <c r="F14" s="118">
        <v>18363</v>
      </c>
      <c r="G14" s="118">
        <v>34000</v>
      </c>
      <c r="H14" s="118"/>
      <c r="I14" s="118">
        <v>6830</v>
      </c>
      <c r="J14" s="118"/>
      <c r="K14" s="118"/>
      <c r="L14" s="118"/>
      <c r="M14" s="118"/>
      <c r="N14" s="118"/>
      <c r="O14" s="118"/>
      <c r="P14" s="118"/>
      <c r="Q14" s="118"/>
      <c r="R14" s="119">
        <f t="shared" si="0"/>
        <v>670660</v>
      </c>
      <c r="S14" s="174"/>
      <c r="T14" s="118">
        <v>11175</v>
      </c>
      <c r="U14" s="118">
        <v>28351</v>
      </c>
      <c r="V14" s="118">
        <v>169360</v>
      </c>
      <c r="W14" s="123"/>
      <c r="X14" s="177"/>
    </row>
    <row r="15" spans="1:24" ht="12.75">
      <c r="A15" s="116">
        <v>9</v>
      </c>
      <c r="B15" s="122" t="s">
        <v>9</v>
      </c>
      <c r="C15" s="118">
        <v>226</v>
      </c>
      <c r="D15" s="118">
        <v>309154</v>
      </c>
      <c r="E15" s="118">
        <v>14000</v>
      </c>
      <c r="F15" s="118">
        <v>26353</v>
      </c>
      <c r="G15" s="118">
        <v>34000</v>
      </c>
      <c r="H15" s="118">
        <v>4197</v>
      </c>
      <c r="I15" s="118">
        <v>3453</v>
      </c>
      <c r="J15" s="118">
        <v>93</v>
      </c>
      <c r="K15" s="118">
        <v>247473</v>
      </c>
      <c r="L15" s="118"/>
      <c r="M15" s="118"/>
      <c r="N15" s="118"/>
      <c r="O15" s="118"/>
      <c r="P15" s="118"/>
      <c r="Q15" s="118"/>
      <c r="R15" s="119">
        <f t="shared" si="0"/>
        <v>638630</v>
      </c>
      <c r="S15" s="174"/>
      <c r="T15" s="118">
        <v>7975</v>
      </c>
      <c r="U15" s="118">
        <v>10383</v>
      </c>
      <c r="V15" s="118">
        <v>109620</v>
      </c>
      <c r="W15" s="123">
        <v>8091</v>
      </c>
      <c r="X15" s="177"/>
    </row>
    <row r="16" spans="1:24" ht="12.75">
      <c r="A16" s="116">
        <v>11</v>
      </c>
      <c r="B16" s="122" t="s">
        <v>10</v>
      </c>
      <c r="C16" s="118">
        <v>947</v>
      </c>
      <c r="D16" s="118">
        <v>1295436</v>
      </c>
      <c r="E16" s="118"/>
      <c r="F16" s="118">
        <v>47511</v>
      </c>
      <c r="G16" s="118">
        <v>34000</v>
      </c>
      <c r="H16" s="118"/>
      <c r="I16" s="118">
        <v>14470</v>
      </c>
      <c r="J16" s="118"/>
      <c r="K16" s="118"/>
      <c r="L16" s="118"/>
      <c r="M16" s="118"/>
      <c r="N16" s="118"/>
      <c r="O16" s="118"/>
      <c r="P16" s="118"/>
      <c r="Q16" s="118"/>
      <c r="R16" s="119">
        <f t="shared" si="0"/>
        <v>1391417</v>
      </c>
      <c r="S16" s="174"/>
      <c r="T16" s="118">
        <v>23675</v>
      </c>
      <c r="U16" s="118">
        <v>40269</v>
      </c>
      <c r="V16" s="118">
        <v>120060</v>
      </c>
      <c r="W16" s="123"/>
      <c r="X16" s="177"/>
    </row>
    <row r="17" spans="1:24" ht="12.75">
      <c r="A17" s="116">
        <v>12</v>
      </c>
      <c r="B17" s="122" t="s">
        <v>158</v>
      </c>
      <c r="C17" s="118">
        <v>932</v>
      </c>
      <c r="D17" s="118">
        <v>1274917</v>
      </c>
      <c r="E17" s="118"/>
      <c r="F17" s="118">
        <v>47328</v>
      </c>
      <c r="G17" s="118">
        <v>34000</v>
      </c>
      <c r="H17" s="118"/>
      <c r="I17" s="118">
        <v>14241</v>
      </c>
      <c r="J17" s="118"/>
      <c r="K17" s="118"/>
      <c r="L17" s="118">
        <v>2</v>
      </c>
      <c r="M17" s="118">
        <v>746</v>
      </c>
      <c r="N17" s="118"/>
      <c r="O17" s="118"/>
      <c r="P17" s="118"/>
      <c r="Q17" s="118"/>
      <c r="R17" s="119">
        <f t="shared" si="0"/>
        <v>1371232</v>
      </c>
      <c r="S17" s="174"/>
      <c r="T17" s="118">
        <v>23300</v>
      </c>
      <c r="U17" s="118"/>
      <c r="V17" s="118">
        <v>0</v>
      </c>
      <c r="W17" s="123">
        <v>49329</v>
      </c>
      <c r="X17" s="177"/>
    </row>
    <row r="18" spans="1:24" ht="12.75">
      <c r="A18" s="116">
        <v>13</v>
      </c>
      <c r="B18" s="122" t="s">
        <v>159</v>
      </c>
      <c r="C18" s="118">
        <v>1170</v>
      </c>
      <c r="D18" s="118">
        <v>1600485</v>
      </c>
      <c r="E18" s="118"/>
      <c r="F18" s="118">
        <v>33061</v>
      </c>
      <c r="G18" s="118">
        <v>34000</v>
      </c>
      <c r="H18" s="118"/>
      <c r="I18" s="118">
        <v>17877</v>
      </c>
      <c r="J18" s="118"/>
      <c r="K18" s="118"/>
      <c r="L18" s="118">
        <v>1</v>
      </c>
      <c r="M18" s="118">
        <v>373</v>
      </c>
      <c r="N18" s="118"/>
      <c r="O18" s="118"/>
      <c r="P18" s="118"/>
      <c r="Q18" s="118"/>
      <c r="R18" s="119">
        <f t="shared" si="0"/>
        <v>1685796</v>
      </c>
      <c r="S18" s="174"/>
      <c r="T18" s="118">
        <v>29250</v>
      </c>
      <c r="U18" s="118">
        <v>32595</v>
      </c>
      <c r="V18" s="118">
        <v>138040</v>
      </c>
      <c r="W18" s="123">
        <v>27231</v>
      </c>
      <c r="X18" s="177"/>
    </row>
    <row r="19" spans="1:24" ht="12.75">
      <c r="A19" s="116">
        <v>14</v>
      </c>
      <c r="B19" s="122" t="s">
        <v>160</v>
      </c>
      <c r="C19" s="118">
        <v>560</v>
      </c>
      <c r="D19" s="118">
        <v>766044</v>
      </c>
      <c r="E19" s="118"/>
      <c r="F19" s="118">
        <v>35901</v>
      </c>
      <c r="G19" s="118">
        <v>34000</v>
      </c>
      <c r="H19" s="118"/>
      <c r="I19" s="118">
        <v>8557</v>
      </c>
      <c r="J19" s="118"/>
      <c r="K19" s="118"/>
      <c r="L19" s="118">
        <v>15</v>
      </c>
      <c r="M19" s="118">
        <v>5595</v>
      </c>
      <c r="N19" s="118"/>
      <c r="O19" s="118"/>
      <c r="P19" s="118"/>
      <c r="Q19" s="118"/>
      <c r="R19" s="119">
        <f t="shared" si="0"/>
        <v>850097</v>
      </c>
      <c r="S19" s="174">
        <v>862</v>
      </c>
      <c r="T19" s="118">
        <v>14000</v>
      </c>
      <c r="U19" s="118">
        <v>10474</v>
      </c>
      <c r="V19" s="118">
        <v>74820</v>
      </c>
      <c r="W19" s="123">
        <v>16791</v>
      </c>
      <c r="X19" s="177"/>
    </row>
    <row r="20" spans="1:24" ht="12.75">
      <c r="A20" s="116">
        <v>15</v>
      </c>
      <c r="B20" s="122" t="s">
        <v>161</v>
      </c>
      <c r="C20" s="118">
        <v>1681</v>
      </c>
      <c r="D20" s="118">
        <v>2299501</v>
      </c>
      <c r="E20" s="118"/>
      <c r="F20" s="118">
        <v>75108</v>
      </c>
      <c r="G20" s="118">
        <v>34000</v>
      </c>
      <c r="H20" s="118"/>
      <c r="I20" s="118">
        <v>25685</v>
      </c>
      <c r="J20" s="118"/>
      <c r="K20" s="118"/>
      <c r="L20" s="118"/>
      <c r="M20" s="118">
        <v>0</v>
      </c>
      <c r="N20" s="118"/>
      <c r="O20" s="118"/>
      <c r="P20" s="118"/>
      <c r="Q20" s="118"/>
      <c r="R20" s="119">
        <f t="shared" si="0"/>
        <v>2434294</v>
      </c>
      <c r="S20" s="174"/>
      <c r="T20" s="118">
        <v>42025</v>
      </c>
      <c r="U20" s="118">
        <v>40631</v>
      </c>
      <c r="V20" s="118">
        <v>146160</v>
      </c>
      <c r="W20" s="123">
        <v>28188</v>
      </c>
      <c r="X20" s="177"/>
    </row>
    <row r="21" spans="1:24" ht="12.75">
      <c r="A21" s="116">
        <v>16</v>
      </c>
      <c r="B21" s="122" t="s">
        <v>162</v>
      </c>
      <c r="C21" s="118">
        <v>399</v>
      </c>
      <c r="D21" s="118">
        <v>545807</v>
      </c>
      <c r="E21" s="118"/>
      <c r="F21" s="118">
        <v>31288</v>
      </c>
      <c r="G21" s="118">
        <v>34000</v>
      </c>
      <c r="H21" s="118"/>
      <c r="I21" s="118">
        <v>6097</v>
      </c>
      <c r="J21" s="118"/>
      <c r="K21" s="118"/>
      <c r="L21" s="118">
        <v>10</v>
      </c>
      <c r="M21" s="118">
        <v>3730</v>
      </c>
      <c r="N21" s="118"/>
      <c r="O21" s="118"/>
      <c r="P21" s="118"/>
      <c r="Q21" s="118"/>
      <c r="R21" s="119">
        <f t="shared" si="0"/>
        <v>620922</v>
      </c>
      <c r="S21" s="174"/>
      <c r="T21" s="118">
        <v>9975</v>
      </c>
      <c r="U21" s="118">
        <v>13634</v>
      </c>
      <c r="V21" s="118">
        <v>100340</v>
      </c>
      <c r="W21" s="123">
        <v>6090</v>
      </c>
      <c r="X21" s="177"/>
    </row>
    <row r="22" spans="1:24" ht="12.75">
      <c r="A22" s="116">
        <v>17</v>
      </c>
      <c r="B22" s="122" t="s">
        <v>11</v>
      </c>
      <c r="C22" s="118">
        <v>392</v>
      </c>
      <c r="D22" s="118">
        <v>536231</v>
      </c>
      <c r="E22" s="118"/>
      <c r="F22" s="118">
        <v>19384</v>
      </c>
      <c r="G22" s="118">
        <v>34000</v>
      </c>
      <c r="H22" s="118"/>
      <c r="I22" s="118">
        <v>5990</v>
      </c>
      <c r="J22" s="118"/>
      <c r="K22" s="118"/>
      <c r="L22" s="118"/>
      <c r="M22" s="118"/>
      <c r="N22" s="118"/>
      <c r="O22" s="118"/>
      <c r="P22" s="118"/>
      <c r="Q22" s="118"/>
      <c r="R22" s="119">
        <f t="shared" si="0"/>
        <v>595605</v>
      </c>
      <c r="S22" s="174"/>
      <c r="T22" s="118">
        <v>9800</v>
      </c>
      <c r="U22" s="118">
        <v>35213</v>
      </c>
      <c r="V22" s="118">
        <v>70760</v>
      </c>
      <c r="W22" s="123"/>
      <c r="X22" s="177"/>
    </row>
    <row r="23" spans="1:24" ht="12.75">
      <c r="A23" s="116">
        <v>18</v>
      </c>
      <c r="B23" s="122" t="s">
        <v>12</v>
      </c>
      <c r="C23" s="118">
        <v>390</v>
      </c>
      <c r="D23" s="118">
        <v>533495</v>
      </c>
      <c r="E23" s="118"/>
      <c r="F23" s="118">
        <v>13789</v>
      </c>
      <c r="G23" s="118">
        <v>34000</v>
      </c>
      <c r="H23" s="118"/>
      <c r="I23" s="118">
        <v>5959</v>
      </c>
      <c r="J23" s="118"/>
      <c r="K23" s="118"/>
      <c r="L23" s="118"/>
      <c r="M23" s="118"/>
      <c r="N23" s="118"/>
      <c r="O23" s="118"/>
      <c r="P23" s="118"/>
      <c r="Q23" s="118"/>
      <c r="R23" s="119">
        <f t="shared" si="0"/>
        <v>587243</v>
      </c>
      <c r="S23" s="174"/>
      <c r="T23" s="118">
        <v>9750</v>
      </c>
      <c r="U23" s="118">
        <v>35303</v>
      </c>
      <c r="V23" s="118">
        <v>180960</v>
      </c>
      <c r="W23" s="123"/>
      <c r="X23" s="177"/>
    </row>
    <row r="24" spans="1:24" ht="12.75">
      <c r="A24" s="116">
        <v>19</v>
      </c>
      <c r="B24" s="122" t="s">
        <v>13</v>
      </c>
      <c r="C24" s="118">
        <v>413</v>
      </c>
      <c r="D24" s="118">
        <v>564958</v>
      </c>
      <c r="E24" s="118"/>
      <c r="F24" s="118">
        <v>26589</v>
      </c>
      <c r="G24" s="118">
        <v>34000</v>
      </c>
      <c r="H24" s="118"/>
      <c r="I24" s="118">
        <v>6310</v>
      </c>
      <c r="J24" s="118"/>
      <c r="K24" s="118"/>
      <c r="L24" s="118">
        <v>2</v>
      </c>
      <c r="M24" s="118">
        <v>746</v>
      </c>
      <c r="N24" s="118"/>
      <c r="O24" s="118"/>
      <c r="P24" s="118"/>
      <c r="Q24" s="118"/>
      <c r="R24" s="119">
        <f t="shared" si="0"/>
        <v>632603</v>
      </c>
      <c r="S24" s="174">
        <v>862</v>
      </c>
      <c r="T24" s="118">
        <v>10325</v>
      </c>
      <c r="U24" s="118">
        <v>24469</v>
      </c>
      <c r="V24" s="118">
        <v>174000</v>
      </c>
      <c r="W24" s="123"/>
      <c r="X24" s="177"/>
    </row>
    <row r="25" spans="1:24" ht="12.75">
      <c r="A25" s="116">
        <v>20</v>
      </c>
      <c r="B25" s="122" t="s">
        <v>14</v>
      </c>
      <c r="C25" s="118">
        <v>817</v>
      </c>
      <c r="D25" s="118">
        <v>1117604</v>
      </c>
      <c r="E25" s="118"/>
      <c r="F25" s="118">
        <v>49468</v>
      </c>
      <c r="G25" s="118">
        <v>34000</v>
      </c>
      <c r="H25" s="118"/>
      <c r="I25" s="118">
        <v>12483</v>
      </c>
      <c r="J25" s="118"/>
      <c r="K25" s="118"/>
      <c r="L25" s="118"/>
      <c r="M25" s="118">
        <v>0</v>
      </c>
      <c r="N25" s="118">
        <v>3</v>
      </c>
      <c r="O25" s="118">
        <v>9210</v>
      </c>
      <c r="P25" s="118"/>
      <c r="Q25" s="118"/>
      <c r="R25" s="119">
        <f t="shared" si="0"/>
        <v>1222765</v>
      </c>
      <c r="S25" s="174"/>
      <c r="T25" s="118">
        <v>20425</v>
      </c>
      <c r="U25" s="118">
        <v>39186</v>
      </c>
      <c r="V25" s="118">
        <v>167620</v>
      </c>
      <c r="W25" s="123"/>
      <c r="X25" s="177"/>
    </row>
    <row r="26" spans="1:24" ht="12.75">
      <c r="A26" s="116">
        <v>21</v>
      </c>
      <c r="B26" s="122" t="s">
        <v>15</v>
      </c>
      <c r="C26" s="118">
        <v>862</v>
      </c>
      <c r="D26" s="118">
        <v>1179161</v>
      </c>
      <c r="E26" s="118"/>
      <c r="F26" s="118">
        <v>40188</v>
      </c>
      <c r="G26" s="118">
        <v>34000</v>
      </c>
      <c r="H26" s="118"/>
      <c r="I26" s="118">
        <v>13171</v>
      </c>
      <c r="J26" s="118"/>
      <c r="K26" s="118"/>
      <c r="L26" s="118">
        <v>71</v>
      </c>
      <c r="M26" s="118">
        <v>26483</v>
      </c>
      <c r="N26" s="118"/>
      <c r="O26" s="118"/>
      <c r="P26" s="118"/>
      <c r="Q26" s="118"/>
      <c r="R26" s="119">
        <f t="shared" si="0"/>
        <v>1293003</v>
      </c>
      <c r="S26" s="174"/>
      <c r="T26" s="118">
        <v>21550</v>
      </c>
      <c r="U26" s="118">
        <v>41985</v>
      </c>
      <c r="V26" s="118">
        <v>116000</v>
      </c>
      <c r="W26" s="123"/>
      <c r="X26" s="177"/>
    </row>
    <row r="27" spans="1:24" ht="12.75">
      <c r="A27" s="116">
        <v>22</v>
      </c>
      <c r="B27" s="122" t="s">
        <v>163</v>
      </c>
      <c r="C27" s="118">
        <v>1035</v>
      </c>
      <c r="D27" s="118">
        <v>1415814</v>
      </c>
      <c r="E27" s="118"/>
      <c r="F27" s="118">
        <v>34907</v>
      </c>
      <c r="G27" s="118">
        <v>34000</v>
      </c>
      <c r="H27" s="118"/>
      <c r="I27" s="118">
        <v>15814</v>
      </c>
      <c r="J27" s="118"/>
      <c r="K27" s="118"/>
      <c r="L27" s="118">
        <v>167</v>
      </c>
      <c r="M27" s="118">
        <v>62291</v>
      </c>
      <c r="N27" s="118"/>
      <c r="O27" s="118"/>
      <c r="P27" s="118">
        <v>33</v>
      </c>
      <c r="Q27" s="118">
        <v>30492</v>
      </c>
      <c r="R27" s="119">
        <f t="shared" si="0"/>
        <v>1593318</v>
      </c>
      <c r="S27" s="174"/>
      <c r="T27" s="118">
        <v>25875</v>
      </c>
      <c r="U27" s="118">
        <v>27538</v>
      </c>
      <c r="V27" s="118">
        <v>100340</v>
      </c>
      <c r="W27" s="123">
        <v>19575</v>
      </c>
      <c r="X27" s="177"/>
    </row>
    <row r="28" spans="1:24" ht="12.75">
      <c r="A28" s="116">
        <v>23</v>
      </c>
      <c r="B28" s="122" t="s">
        <v>164</v>
      </c>
      <c r="C28" s="118">
        <v>393</v>
      </c>
      <c r="D28" s="118">
        <v>537599</v>
      </c>
      <c r="E28" s="118">
        <v>14000</v>
      </c>
      <c r="F28" s="118">
        <v>46804</v>
      </c>
      <c r="G28" s="118">
        <v>34000</v>
      </c>
      <c r="H28" s="118"/>
      <c r="I28" s="118">
        <v>6005</v>
      </c>
      <c r="J28" s="118"/>
      <c r="K28" s="118"/>
      <c r="L28" s="118"/>
      <c r="M28" s="118"/>
      <c r="N28" s="118"/>
      <c r="O28" s="118"/>
      <c r="P28" s="118"/>
      <c r="Q28" s="118"/>
      <c r="R28" s="119">
        <f t="shared" si="0"/>
        <v>638408</v>
      </c>
      <c r="S28" s="174"/>
      <c r="T28" s="118">
        <v>9825</v>
      </c>
      <c r="U28" s="118">
        <v>22211</v>
      </c>
      <c r="V28" s="118">
        <v>138040</v>
      </c>
      <c r="W28" s="123"/>
      <c r="X28" s="177"/>
    </row>
    <row r="29" spans="1:24" ht="12.75">
      <c r="A29" s="116">
        <v>24</v>
      </c>
      <c r="B29" s="122" t="s">
        <v>16</v>
      </c>
      <c r="C29" s="118">
        <v>344</v>
      </c>
      <c r="D29" s="118">
        <v>470570</v>
      </c>
      <c r="E29" s="118"/>
      <c r="F29" s="118">
        <v>15346</v>
      </c>
      <c r="G29" s="118">
        <v>34000</v>
      </c>
      <c r="H29" s="118"/>
      <c r="I29" s="118">
        <v>5256</v>
      </c>
      <c r="J29" s="118"/>
      <c r="K29" s="118"/>
      <c r="L29" s="118"/>
      <c r="M29" s="118"/>
      <c r="N29" s="118"/>
      <c r="O29" s="118"/>
      <c r="P29" s="118"/>
      <c r="Q29" s="118"/>
      <c r="R29" s="119">
        <f t="shared" si="0"/>
        <v>525172</v>
      </c>
      <c r="S29" s="174"/>
      <c r="T29" s="118">
        <v>8600</v>
      </c>
      <c r="U29" s="118">
        <v>18600</v>
      </c>
      <c r="V29" s="118">
        <v>121220</v>
      </c>
      <c r="W29" s="123"/>
      <c r="X29" s="177"/>
    </row>
    <row r="30" spans="1:24" ht="12.75">
      <c r="A30" s="116">
        <v>25</v>
      </c>
      <c r="B30" s="122" t="s">
        <v>17</v>
      </c>
      <c r="C30" s="118">
        <v>473</v>
      </c>
      <c r="D30" s="118">
        <v>647034</v>
      </c>
      <c r="E30" s="118"/>
      <c r="F30" s="118">
        <v>39658</v>
      </c>
      <c r="G30" s="118">
        <v>34000</v>
      </c>
      <c r="H30" s="118"/>
      <c r="I30" s="118">
        <v>7227</v>
      </c>
      <c r="J30" s="118"/>
      <c r="K30" s="118"/>
      <c r="L30" s="118"/>
      <c r="M30" s="118"/>
      <c r="N30" s="118"/>
      <c r="O30" s="118"/>
      <c r="P30" s="118"/>
      <c r="Q30" s="118"/>
      <c r="R30" s="119">
        <f t="shared" si="0"/>
        <v>727919</v>
      </c>
      <c r="S30" s="174"/>
      <c r="T30" s="118">
        <v>11825</v>
      </c>
      <c r="U30" s="118">
        <v>30518</v>
      </c>
      <c r="V30" s="118">
        <v>179800</v>
      </c>
      <c r="W30" s="123"/>
      <c r="X30" s="177"/>
    </row>
    <row r="31" spans="1:24" ht="12.75">
      <c r="A31" s="116">
        <v>26</v>
      </c>
      <c r="B31" s="122" t="s">
        <v>18</v>
      </c>
      <c r="C31" s="118">
        <v>274</v>
      </c>
      <c r="D31" s="118">
        <v>374815</v>
      </c>
      <c r="E31" s="118">
        <v>14000</v>
      </c>
      <c r="F31" s="118">
        <v>15666</v>
      </c>
      <c r="G31" s="118">
        <v>34000</v>
      </c>
      <c r="H31" s="118">
        <v>1475</v>
      </c>
      <c r="I31" s="118">
        <v>4187</v>
      </c>
      <c r="J31" s="118"/>
      <c r="K31" s="118"/>
      <c r="L31" s="118"/>
      <c r="M31" s="118"/>
      <c r="N31" s="118"/>
      <c r="O31" s="118"/>
      <c r="P31" s="118"/>
      <c r="Q31" s="118"/>
      <c r="R31" s="119">
        <f t="shared" si="0"/>
        <v>444143</v>
      </c>
      <c r="S31" s="174">
        <v>862</v>
      </c>
      <c r="T31" s="118">
        <v>6850</v>
      </c>
      <c r="U31" s="118">
        <v>18058</v>
      </c>
      <c r="V31" s="118">
        <v>109620</v>
      </c>
      <c r="W31" s="123"/>
      <c r="X31" s="177"/>
    </row>
    <row r="32" spans="1:24" ht="12.75">
      <c r="A32" s="116">
        <v>27</v>
      </c>
      <c r="B32" s="122" t="s">
        <v>19</v>
      </c>
      <c r="C32" s="118">
        <v>168</v>
      </c>
      <c r="D32" s="118">
        <v>229813</v>
      </c>
      <c r="E32" s="118"/>
      <c r="F32" s="118">
        <v>13972</v>
      </c>
      <c r="G32" s="118">
        <v>34000</v>
      </c>
      <c r="H32" s="118">
        <v>7487</v>
      </c>
      <c r="I32" s="118">
        <v>2567</v>
      </c>
      <c r="J32" s="118"/>
      <c r="K32" s="118"/>
      <c r="L32" s="118"/>
      <c r="M32" s="118"/>
      <c r="N32" s="118">
        <v>1</v>
      </c>
      <c r="O32" s="118">
        <v>3070</v>
      </c>
      <c r="P32" s="118"/>
      <c r="Q32" s="118"/>
      <c r="R32" s="119">
        <f t="shared" si="0"/>
        <v>290909</v>
      </c>
      <c r="S32" s="174">
        <v>862</v>
      </c>
      <c r="T32" s="118">
        <v>4200</v>
      </c>
      <c r="U32" s="118">
        <v>8307</v>
      </c>
      <c r="V32" s="118">
        <v>73660</v>
      </c>
      <c r="W32" s="123"/>
      <c r="X32" s="177"/>
    </row>
    <row r="33" spans="1:24" ht="12.75">
      <c r="A33" s="116">
        <v>28</v>
      </c>
      <c r="B33" s="122" t="s">
        <v>152</v>
      </c>
      <c r="C33" s="118">
        <v>511</v>
      </c>
      <c r="D33" s="118">
        <v>699015</v>
      </c>
      <c r="E33" s="118"/>
      <c r="F33" s="118">
        <v>38502</v>
      </c>
      <c r="G33" s="118">
        <v>34000</v>
      </c>
      <c r="H33" s="118"/>
      <c r="I33" s="118">
        <v>7808</v>
      </c>
      <c r="J33" s="118">
        <v>88</v>
      </c>
      <c r="K33" s="118">
        <v>234168</v>
      </c>
      <c r="L33" s="118"/>
      <c r="M33" s="118"/>
      <c r="N33" s="118"/>
      <c r="O33" s="118"/>
      <c r="P33" s="118"/>
      <c r="Q33" s="118"/>
      <c r="R33" s="119">
        <f t="shared" si="0"/>
        <v>1013493</v>
      </c>
      <c r="S33" s="174"/>
      <c r="T33" s="118">
        <v>14975</v>
      </c>
      <c r="U33" s="118">
        <v>17968</v>
      </c>
      <c r="V33" s="118">
        <v>107880</v>
      </c>
      <c r="W33" s="123">
        <v>16443</v>
      </c>
      <c r="X33" s="177"/>
    </row>
    <row r="34" spans="1:29" ht="12.75">
      <c r="A34" s="116">
        <v>29</v>
      </c>
      <c r="B34" s="122" t="s">
        <v>20</v>
      </c>
      <c r="C34" s="118">
        <v>884</v>
      </c>
      <c r="D34" s="118">
        <v>1209256</v>
      </c>
      <c r="E34" s="118"/>
      <c r="F34" s="118">
        <v>50809</v>
      </c>
      <c r="G34" s="118">
        <v>34000</v>
      </c>
      <c r="H34" s="118"/>
      <c r="I34" s="118">
        <v>13507</v>
      </c>
      <c r="J34" s="118"/>
      <c r="K34" s="118"/>
      <c r="L34" s="118">
        <v>4</v>
      </c>
      <c r="M34" s="118">
        <v>1492</v>
      </c>
      <c r="N34" s="118"/>
      <c r="O34" s="118"/>
      <c r="P34" s="118"/>
      <c r="Q34" s="118"/>
      <c r="R34" s="119">
        <f t="shared" si="0"/>
        <v>1309064</v>
      </c>
      <c r="S34" s="174"/>
      <c r="T34" s="118">
        <v>22100</v>
      </c>
      <c r="U34" s="118"/>
      <c r="V34" s="118"/>
      <c r="W34" s="123">
        <v>41847</v>
      </c>
      <c r="X34" s="177"/>
      <c r="AC34" s="31"/>
    </row>
    <row r="35" spans="1:24" ht="12.75">
      <c r="A35" s="116">
        <v>30</v>
      </c>
      <c r="B35" s="122" t="s">
        <v>21</v>
      </c>
      <c r="C35" s="118">
        <v>442</v>
      </c>
      <c r="D35" s="118">
        <v>604628</v>
      </c>
      <c r="E35" s="118">
        <v>14000</v>
      </c>
      <c r="F35" s="118">
        <v>18245</v>
      </c>
      <c r="G35" s="118">
        <v>34000</v>
      </c>
      <c r="H35" s="118"/>
      <c r="I35" s="118">
        <v>6754</v>
      </c>
      <c r="J35" s="118"/>
      <c r="K35" s="118"/>
      <c r="L35" s="118"/>
      <c r="M35" s="118"/>
      <c r="N35" s="118"/>
      <c r="O35" s="118"/>
      <c r="P35" s="118"/>
      <c r="Q35" s="118"/>
      <c r="R35" s="119">
        <f t="shared" si="0"/>
        <v>677627</v>
      </c>
      <c r="S35" s="174"/>
      <c r="T35" s="118">
        <v>11050</v>
      </c>
      <c r="U35" s="118">
        <v>39998</v>
      </c>
      <c r="V35" s="118">
        <v>241860</v>
      </c>
      <c r="W35" s="123"/>
      <c r="X35" s="177"/>
    </row>
    <row r="36" spans="1:24" ht="12.75">
      <c r="A36" s="116">
        <v>31</v>
      </c>
      <c r="B36" s="122" t="s">
        <v>22</v>
      </c>
      <c r="C36" s="118">
        <v>147</v>
      </c>
      <c r="D36" s="118">
        <v>201087</v>
      </c>
      <c r="E36" s="118"/>
      <c r="F36" s="118">
        <v>23291</v>
      </c>
      <c r="G36" s="118">
        <v>34000</v>
      </c>
      <c r="H36" s="118">
        <v>8678</v>
      </c>
      <c r="I36" s="118">
        <v>2246</v>
      </c>
      <c r="J36" s="118"/>
      <c r="K36" s="118"/>
      <c r="L36" s="118"/>
      <c r="M36" s="118"/>
      <c r="N36" s="118"/>
      <c r="O36" s="118"/>
      <c r="P36" s="118"/>
      <c r="Q36" s="118"/>
      <c r="R36" s="119">
        <f t="shared" si="0"/>
        <v>269302</v>
      </c>
      <c r="S36" s="174"/>
      <c r="T36" s="118">
        <v>3675</v>
      </c>
      <c r="U36" s="118">
        <v>8758</v>
      </c>
      <c r="V36" s="118">
        <v>68440</v>
      </c>
      <c r="W36" s="123"/>
      <c r="X36" s="177"/>
    </row>
    <row r="37" spans="1:24" ht="12.75">
      <c r="A37" s="116">
        <v>32</v>
      </c>
      <c r="B37" s="122" t="s">
        <v>23</v>
      </c>
      <c r="C37" s="118">
        <v>196</v>
      </c>
      <c r="D37" s="118">
        <v>268115</v>
      </c>
      <c r="E37" s="118"/>
      <c r="F37" s="118">
        <v>20366</v>
      </c>
      <c r="G37" s="118">
        <v>34000</v>
      </c>
      <c r="H37" s="118">
        <v>5899</v>
      </c>
      <c r="I37" s="118">
        <v>2995</v>
      </c>
      <c r="J37" s="118"/>
      <c r="K37" s="118"/>
      <c r="L37" s="118">
        <v>6</v>
      </c>
      <c r="M37" s="118">
        <v>2238</v>
      </c>
      <c r="N37" s="118"/>
      <c r="O37" s="118"/>
      <c r="P37" s="118"/>
      <c r="Q37" s="118"/>
      <c r="R37" s="119">
        <f t="shared" si="0"/>
        <v>333613</v>
      </c>
      <c r="S37" s="174"/>
      <c r="T37" s="118">
        <v>4900</v>
      </c>
      <c r="U37" s="118">
        <v>8126</v>
      </c>
      <c r="V37" s="118">
        <v>65540</v>
      </c>
      <c r="W37" s="123"/>
      <c r="X37" s="177"/>
    </row>
    <row r="38" spans="1:24" ht="12.75">
      <c r="A38" s="116">
        <v>33</v>
      </c>
      <c r="B38" s="122" t="s">
        <v>24</v>
      </c>
      <c r="C38" s="118">
        <v>512</v>
      </c>
      <c r="D38" s="118">
        <v>700383</v>
      </c>
      <c r="E38" s="118"/>
      <c r="F38" s="118">
        <v>43696</v>
      </c>
      <c r="G38" s="118">
        <v>34000</v>
      </c>
      <c r="H38" s="118"/>
      <c r="I38" s="118">
        <v>7823</v>
      </c>
      <c r="J38" s="118"/>
      <c r="K38" s="118"/>
      <c r="L38" s="118">
        <v>13</v>
      </c>
      <c r="M38" s="118">
        <v>4849</v>
      </c>
      <c r="N38" s="118"/>
      <c r="O38" s="118"/>
      <c r="P38" s="118"/>
      <c r="Q38" s="118"/>
      <c r="R38" s="119">
        <f t="shared" si="0"/>
        <v>790751</v>
      </c>
      <c r="S38" s="174"/>
      <c r="T38" s="118">
        <v>12800</v>
      </c>
      <c r="U38" s="118">
        <v>26094</v>
      </c>
      <c r="V38" s="118">
        <v>69020</v>
      </c>
      <c r="W38" s="123"/>
      <c r="X38" s="177"/>
    </row>
    <row r="39" spans="1:24" ht="12.75">
      <c r="A39" s="116">
        <v>34</v>
      </c>
      <c r="B39" s="122" t="s">
        <v>25</v>
      </c>
      <c r="C39" s="118">
        <v>917</v>
      </c>
      <c r="D39" s="118">
        <v>1254397</v>
      </c>
      <c r="E39" s="118"/>
      <c r="F39" s="118">
        <v>44186</v>
      </c>
      <c r="G39" s="118">
        <v>34000</v>
      </c>
      <c r="H39" s="118"/>
      <c r="I39" s="118">
        <v>14011</v>
      </c>
      <c r="J39" s="118"/>
      <c r="K39" s="118"/>
      <c r="L39" s="118"/>
      <c r="M39" s="118">
        <v>0</v>
      </c>
      <c r="N39" s="118"/>
      <c r="O39" s="118"/>
      <c r="P39" s="118"/>
      <c r="Q39" s="118"/>
      <c r="R39" s="119">
        <f t="shared" si="0"/>
        <v>1346594</v>
      </c>
      <c r="S39" s="174"/>
      <c r="T39" s="118">
        <v>22925</v>
      </c>
      <c r="U39" s="118">
        <v>46590</v>
      </c>
      <c r="V39" s="118">
        <v>171100</v>
      </c>
      <c r="W39" s="123"/>
      <c r="X39" s="177"/>
    </row>
    <row r="40" spans="1:29" ht="12.75">
      <c r="A40" s="116">
        <v>35</v>
      </c>
      <c r="B40" s="122" t="s">
        <v>165</v>
      </c>
      <c r="C40" s="118">
        <v>303</v>
      </c>
      <c r="D40" s="118">
        <v>414485</v>
      </c>
      <c r="E40" s="118"/>
      <c r="F40" s="118">
        <v>32329</v>
      </c>
      <c r="G40" s="118">
        <v>34000</v>
      </c>
      <c r="H40" s="118"/>
      <c r="I40" s="118">
        <v>4630</v>
      </c>
      <c r="J40" s="118"/>
      <c r="K40" s="118"/>
      <c r="L40" s="118">
        <v>15</v>
      </c>
      <c r="M40" s="118">
        <v>5595</v>
      </c>
      <c r="N40" s="118"/>
      <c r="O40" s="118"/>
      <c r="P40" s="118"/>
      <c r="Q40" s="118"/>
      <c r="R40" s="119">
        <f t="shared" si="0"/>
        <v>491039</v>
      </c>
      <c r="S40" s="174">
        <v>6034</v>
      </c>
      <c r="T40" s="118">
        <v>7575</v>
      </c>
      <c r="U40" s="118">
        <v>15440</v>
      </c>
      <c r="V40" s="118">
        <v>98600</v>
      </c>
      <c r="W40" s="123"/>
      <c r="X40" s="177"/>
      <c r="AC40" s="31"/>
    </row>
    <row r="41" spans="1:24" ht="12.75">
      <c r="A41" s="116">
        <v>36</v>
      </c>
      <c r="B41" s="122" t="s">
        <v>166</v>
      </c>
      <c r="C41" s="118">
        <v>804</v>
      </c>
      <c r="D41" s="118">
        <v>1099821</v>
      </c>
      <c r="E41" s="118"/>
      <c r="F41" s="118">
        <v>37957</v>
      </c>
      <c r="G41" s="118">
        <v>34000</v>
      </c>
      <c r="H41" s="118"/>
      <c r="I41" s="118">
        <v>12285</v>
      </c>
      <c r="J41" s="118"/>
      <c r="K41" s="118"/>
      <c r="L41" s="118">
        <v>95</v>
      </c>
      <c r="M41" s="118">
        <v>35435</v>
      </c>
      <c r="N41" s="118"/>
      <c r="O41" s="118"/>
      <c r="P41" s="118">
        <v>128</v>
      </c>
      <c r="Q41" s="118">
        <v>118272</v>
      </c>
      <c r="R41" s="119">
        <f t="shared" si="0"/>
        <v>1337770</v>
      </c>
      <c r="S41" s="174"/>
      <c r="T41" s="118">
        <v>20100</v>
      </c>
      <c r="U41" s="118">
        <v>26545</v>
      </c>
      <c r="V41" s="118">
        <v>225040</v>
      </c>
      <c r="W41" s="123">
        <v>17922</v>
      </c>
      <c r="X41" s="177"/>
    </row>
    <row r="42" spans="1:24" ht="12.75">
      <c r="A42" s="116">
        <v>37</v>
      </c>
      <c r="B42" s="122" t="s">
        <v>167</v>
      </c>
      <c r="C42" s="118">
        <v>413</v>
      </c>
      <c r="D42" s="118">
        <v>564958</v>
      </c>
      <c r="E42" s="118"/>
      <c r="F42" s="118">
        <v>25603</v>
      </c>
      <c r="G42" s="118">
        <v>34000</v>
      </c>
      <c r="H42" s="118"/>
      <c r="I42" s="118">
        <v>6310</v>
      </c>
      <c r="J42" s="118"/>
      <c r="K42" s="118"/>
      <c r="L42" s="118">
        <v>2</v>
      </c>
      <c r="M42" s="118">
        <v>746</v>
      </c>
      <c r="N42" s="118"/>
      <c r="O42" s="118"/>
      <c r="P42" s="118"/>
      <c r="Q42" s="118"/>
      <c r="R42" s="119">
        <f t="shared" si="0"/>
        <v>631617</v>
      </c>
      <c r="S42" s="174"/>
      <c r="T42" s="118">
        <v>10325</v>
      </c>
      <c r="U42" s="118">
        <v>15801</v>
      </c>
      <c r="V42" s="118">
        <v>138620</v>
      </c>
      <c r="W42" s="123">
        <v>6438</v>
      </c>
      <c r="X42" s="177"/>
    </row>
    <row r="43" spans="1:24" ht="12.75">
      <c r="A43" s="116">
        <v>38</v>
      </c>
      <c r="B43" s="122" t="s">
        <v>26</v>
      </c>
      <c r="C43" s="118">
        <v>1385</v>
      </c>
      <c r="D43" s="118">
        <v>1894592</v>
      </c>
      <c r="E43" s="118"/>
      <c r="F43" s="118">
        <v>34665</v>
      </c>
      <c r="G43" s="118">
        <v>34000</v>
      </c>
      <c r="H43" s="118"/>
      <c r="I43" s="118">
        <v>21162</v>
      </c>
      <c r="J43" s="118"/>
      <c r="K43" s="118"/>
      <c r="L43" s="118">
        <v>1</v>
      </c>
      <c r="M43" s="118">
        <v>373</v>
      </c>
      <c r="N43" s="118"/>
      <c r="O43" s="118"/>
      <c r="P43" s="118"/>
      <c r="Q43" s="118"/>
      <c r="R43" s="119">
        <f t="shared" si="0"/>
        <v>1984792</v>
      </c>
      <c r="S43" s="174"/>
      <c r="T43" s="118">
        <v>34625</v>
      </c>
      <c r="U43" s="118"/>
      <c r="V43" s="118"/>
      <c r="W43" s="123">
        <v>73776</v>
      </c>
      <c r="X43" s="177"/>
    </row>
    <row r="44" spans="1:24" ht="12.75">
      <c r="A44" s="116">
        <v>39</v>
      </c>
      <c r="B44" s="122" t="s">
        <v>27</v>
      </c>
      <c r="C44" s="118">
        <v>1163</v>
      </c>
      <c r="D44" s="118">
        <v>1590910</v>
      </c>
      <c r="E44" s="118"/>
      <c r="F44" s="118">
        <v>29541</v>
      </c>
      <c r="G44" s="118">
        <v>34000</v>
      </c>
      <c r="H44" s="118"/>
      <c r="I44" s="118">
        <v>17770</v>
      </c>
      <c r="J44" s="118"/>
      <c r="K44" s="118"/>
      <c r="L44" s="118">
        <v>5</v>
      </c>
      <c r="M44" s="118">
        <v>1865</v>
      </c>
      <c r="N44" s="118"/>
      <c r="O44" s="118"/>
      <c r="P44" s="118"/>
      <c r="Q44" s="118"/>
      <c r="R44" s="119">
        <f t="shared" si="0"/>
        <v>1674086</v>
      </c>
      <c r="S44" s="174"/>
      <c r="T44" s="118">
        <v>29075</v>
      </c>
      <c r="U44" s="118"/>
      <c r="V44" s="118"/>
      <c r="W44" s="123">
        <v>58725</v>
      </c>
      <c r="X44" s="177"/>
    </row>
    <row r="45" spans="1:24" ht="12.75">
      <c r="A45" s="116">
        <v>40</v>
      </c>
      <c r="B45" s="122" t="s">
        <v>174</v>
      </c>
      <c r="C45" s="118">
        <v>1020</v>
      </c>
      <c r="D45" s="118">
        <v>1395295</v>
      </c>
      <c r="E45" s="118"/>
      <c r="F45" s="118">
        <v>54767</v>
      </c>
      <c r="G45" s="118">
        <v>34000</v>
      </c>
      <c r="H45" s="118"/>
      <c r="I45" s="118">
        <v>15585</v>
      </c>
      <c r="J45" s="118"/>
      <c r="K45" s="118"/>
      <c r="L45" s="118">
        <v>14</v>
      </c>
      <c r="M45" s="118">
        <v>5222</v>
      </c>
      <c r="N45" s="118"/>
      <c r="O45" s="118"/>
      <c r="P45" s="118"/>
      <c r="Q45" s="118"/>
      <c r="R45" s="119">
        <f t="shared" si="0"/>
        <v>1504869</v>
      </c>
      <c r="S45" s="174"/>
      <c r="T45" s="118">
        <v>25500</v>
      </c>
      <c r="U45" s="118"/>
      <c r="V45" s="118"/>
      <c r="W45" s="123">
        <v>53766</v>
      </c>
      <c r="X45" s="177"/>
    </row>
    <row r="46" spans="1:24" ht="12.75">
      <c r="A46" s="116">
        <v>42</v>
      </c>
      <c r="B46" s="122" t="s">
        <v>168</v>
      </c>
      <c r="C46" s="118">
        <v>389</v>
      </c>
      <c r="D46" s="118">
        <v>532127</v>
      </c>
      <c r="E46" s="118"/>
      <c r="F46" s="118">
        <v>36981</v>
      </c>
      <c r="G46" s="118">
        <v>34000</v>
      </c>
      <c r="H46" s="118"/>
      <c r="I46" s="118">
        <v>5944</v>
      </c>
      <c r="J46" s="118"/>
      <c r="K46" s="118"/>
      <c r="L46" s="118">
        <v>29</v>
      </c>
      <c r="M46" s="118">
        <v>10817</v>
      </c>
      <c r="N46" s="118">
        <v>7</v>
      </c>
      <c r="O46" s="118">
        <v>21490</v>
      </c>
      <c r="P46" s="118"/>
      <c r="Q46" s="118"/>
      <c r="R46" s="119">
        <f t="shared" si="0"/>
        <v>641359</v>
      </c>
      <c r="S46" s="174"/>
      <c r="T46" s="118">
        <v>9725</v>
      </c>
      <c r="U46" s="118">
        <v>17787</v>
      </c>
      <c r="V46" s="118">
        <v>136300</v>
      </c>
      <c r="W46" s="123">
        <v>10527</v>
      </c>
      <c r="X46" s="177"/>
    </row>
    <row r="47" spans="1:24" ht="12.75">
      <c r="A47" s="116">
        <v>43</v>
      </c>
      <c r="B47" s="122" t="s">
        <v>28</v>
      </c>
      <c r="C47" s="118">
        <v>267</v>
      </c>
      <c r="D47" s="118">
        <v>365239</v>
      </c>
      <c r="E47" s="118"/>
      <c r="F47" s="118">
        <v>6938</v>
      </c>
      <c r="G47" s="118">
        <v>34000</v>
      </c>
      <c r="H47" s="118">
        <v>1872</v>
      </c>
      <c r="I47" s="118">
        <v>4080</v>
      </c>
      <c r="J47" s="118"/>
      <c r="K47" s="118"/>
      <c r="L47" s="118"/>
      <c r="M47" s="118"/>
      <c r="N47" s="118"/>
      <c r="O47" s="118"/>
      <c r="P47" s="118"/>
      <c r="Q47" s="118"/>
      <c r="R47" s="119">
        <f t="shared" si="0"/>
        <v>412129</v>
      </c>
      <c r="S47" s="174"/>
      <c r="T47" s="118">
        <v>6675</v>
      </c>
      <c r="U47" s="118">
        <v>24198</v>
      </c>
      <c r="V47" s="118">
        <v>84680</v>
      </c>
      <c r="W47" s="123"/>
      <c r="X47" s="177"/>
    </row>
    <row r="48" spans="1:24" ht="12.75">
      <c r="A48" s="116">
        <v>44</v>
      </c>
      <c r="B48" s="122" t="s">
        <v>29</v>
      </c>
      <c r="C48" s="118">
        <v>876</v>
      </c>
      <c r="D48" s="118">
        <v>1198312</v>
      </c>
      <c r="E48" s="118">
        <v>14000</v>
      </c>
      <c r="F48" s="118">
        <v>40214</v>
      </c>
      <c r="G48" s="118">
        <v>34000</v>
      </c>
      <c r="H48" s="118"/>
      <c r="I48" s="118">
        <v>13385</v>
      </c>
      <c r="J48" s="118"/>
      <c r="K48" s="118"/>
      <c r="L48" s="118"/>
      <c r="M48" s="118"/>
      <c r="N48" s="118">
        <v>2</v>
      </c>
      <c r="O48" s="118">
        <v>6140</v>
      </c>
      <c r="P48" s="118"/>
      <c r="Q48" s="118"/>
      <c r="R48" s="119">
        <f t="shared" si="0"/>
        <v>1306051</v>
      </c>
      <c r="S48" s="174">
        <v>3448</v>
      </c>
      <c r="T48" s="118">
        <v>21900</v>
      </c>
      <c r="U48" s="118">
        <v>47041</v>
      </c>
      <c r="V48" s="118">
        <v>223880</v>
      </c>
      <c r="W48" s="123"/>
      <c r="X48" s="177"/>
    </row>
    <row r="49" spans="1:24" ht="12.75">
      <c r="A49" s="116">
        <v>45</v>
      </c>
      <c r="B49" s="122" t="s">
        <v>30</v>
      </c>
      <c r="C49" s="118">
        <v>214</v>
      </c>
      <c r="D49" s="118">
        <v>292738</v>
      </c>
      <c r="E49" s="118"/>
      <c r="F49" s="118">
        <v>15078</v>
      </c>
      <c r="G49" s="118">
        <v>34000</v>
      </c>
      <c r="H49" s="118">
        <v>4878</v>
      </c>
      <c r="I49" s="118">
        <v>3270</v>
      </c>
      <c r="J49" s="118"/>
      <c r="K49" s="118"/>
      <c r="L49" s="118"/>
      <c r="M49" s="118"/>
      <c r="N49" s="118"/>
      <c r="O49" s="118"/>
      <c r="P49" s="118"/>
      <c r="Q49" s="118"/>
      <c r="R49" s="119">
        <f t="shared" si="0"/>
        <v>349964</v>
      </c>
      <c r="S49" s="174"/>
      <c r="T49" s="118">
        <v>5350</v>
      </c>
      <c r="U49" s="118">
        <v>13273</v>
      </c>
      <c r="V49" s="118">
        <v>51620</v>
      </c>
      <c r="W49" s="123"/>
      <c r="X49" s="177"/>
    </row>
    <row r="50" spans="1:24" ht="12.75">
      <c r="A50" s="116">
        <v>46</v>
      </c>
      <c r="B50" s="122" t="s">
        <v>31</v>
      </c>
      <c r="C50" s="118">
        <v>387</v>
      </c>
      <c r="D50" s="118">
        <v>529391</v>
      </c>
      <c r="E50" s="118"/>
      <c r="F50" s="118">
        <v>19580</v>
      </c>
      <c r="G50" s="118">
        <v>34000</v>
      </c>
      <c r="H50" s="118"/>
      <c r="I50" s="118">
        <v>5913</v>
      </c>
      <c r="J50" s="118"/>
      <c r="K50" s="118"/>
      <c r="L50" s="118"/>
      <c r="M50" s="118"/>
      <c r="N50" s="118">
        <v>1</v>
      </c>
      <c r="O50" s="118">
        <v>3070</v>
      </c>
      <c r="P50" s="118"/>
      <c r="Q50" s="118"/>
      <c r="R50" s="119">
        <f t="shared" si="0"/>
        <v>591954</v>
      </c>
      <c r="S50" s="174"/>
      <c r="T50" s="118">
        <v>9675</v>
      </c>
      <c r="U50" s="118">
        <v>23205</v>
      </c>
      <c r="V50" s="118">
        <v>132240</v>
      </c>
      <c r="W50" s="123"/>
      <c r="X50" s="177"/>
    </row>
    <row r="51" spans="1:24" ht="12.75">
      <c r="A51" s="116">
        <v>47</v>
      </c>
      <c r="B51" s="122" t="s">
        <v>32</v>
      </c>
      <c r="C51" s="118">
        <v>699</v>
      </c>
      <c r="D51" s="118">
        <v>956187</v>
      </c>
      <c r="E51" s="118"/>
      <c r="F51" s="118">
        <v>25143</v>
      </c>
      <c r="G51" s="118">
        <v>34000</v>
      </c>
      <c r="H51" s="118"/>
      <c r="I51" s="118">
        <v>10680</v>
      </c>
      <c r="J51" s="118"/>
      <c r="K51" s="118"/>
      <c r="L51" s="118"/>
      <c r="M51" s="118"/>
      <c r="N51" s="118"/>
      <c r="O51" s="118"/>
      <c r="P51" s="118"/>
      <c r="Q51" s="118"/>
      <c r="R51" s="119">
        <f t="shared" si="0"/>
        <v>1026010</v>
      </c>
      <c r="S51" s="174"/>
      <c r="T51" s="118">
        <v>17475</v>
      </c>
      <c r="U51" s="118">
        <v>35484</v>
      </c>
      <c r="V51" s="118">
        <v>216340</v>
      </c>
      <c r="W51" s="123"/>
      <c r="X51" s="177"/>
    </row>
    <row r="52" spans="1:24" ht="12.75">
      <c r="A52" s="116">
        <v>48</v>
      </c>
      <c r="B52" s="122" t="s">
        <v>148</v>
      </c>
      <c r="C52" s="118">
        <v>354</v>
      </c>
      <c r="D52" s="118">
        <v>484249</v>
      </c>
      <c r="E52" s="118">
        <v>14000</v>
      </c>
      <c r="F52" s="118">
        <v>31160</v>
      </c>
      <c r="G52" s="118">
        <v>34000</v>
      </c>
      <c r="H52" s="118"/>
      <c r="I52" s="118">
        <v>5409</v>
      </c>
      <c r="J52" s="118"/>
      <c r="K52" s="118"/>
      <c r="L52" s="118">
        <v>30</v>
      </c>
      <c r="M52" s="118">
        <v>11190</v>
      </c>
      <c r="N52" s="118">
        <v>1</v>
      </c>
      <c r="O52" s="118">
        <v>3070</v>
      </c>
      <c r="P52" s="118"/>
      <c r="Q52" s="118"/>
      <c r="R52" s="119">
        <f t="shared" si="0"/>
        <v>583078</v>
      </c>
      <c r="S52" s="174">
        <v>4310</v>
      </c>
      <c r="T52" s="118">
        <v>8850</v>
      </c>
      <c r="U52" s="118">
        <v>13002</v>
      </c>
      <c r="V52" s="118">
        <v>103240</v>
      </c>
      <c r="W52" s="123">
        <v>7917</v>
      </c>
      <c r="X52" s="177"/>
    </row>
    <row r="53" spans="1:24" ht="12.75">
      <c r="A53" s="116">
        <v>49</v>
      </c>
      <c r="B53" s="122" t="s">
        <v>169</v>
      </c>
      <c r="C53" s="118">
        <v>789</v>
      </c>
      <c r="D53" s="118">
        <v>1079302</v>
      </c>
      <c r="E53" s="118"/>
      <c r="F53" s="118">
        <v>49766</v>
      </c>
      <c r="G53" s="118">
        <v>34000</v>
      </c>
      <c r="H53" s="118"/>
      <c r="I53" s="118">
        <v>12056</v>
      </c>
      <c r="J53" s="118"/>
      <c r="K53" s="118"/>
      <c r="L53" s="118">
        <v>15</v>
      </c>
      <c r="M53" s="118">
        <v>5595</v>
      </c>
      <c r="N53" s="118"/>
      <c r="O53" s="118"/>
      <c r="P53" s="118"/>
      <c r="Q53" s="118"/>
      <c r="R53" s="119">
        <f t="shared" si="0"/>
        <v>1180719</v>
      </c>
      <c r="S53" s="174"/>
      <c r="T53" s="118">
        <v>19725</v>
      </c>
      <c r="U53" s="118">
        <v>38644</v>
      </c>
      <c r="V53" s="118">
        <v>242440</v>
      </c>
      <c r="W53" s="123">
        <v>7917</v>
      </c>
      <c r="X53" s="177"/>
    </row>
    <row r="54" spans="1:24" ht="12.75">
      <c r="A54" s="116">
        <v>50</v>
      </c>
      <c r="B54" s="122" t="s">
        <v>170</v>
      </c>
      <c r="C54" s="118">
        <v>859</v>
      </c>
      <c r="D54" s="118">
        <v>1175057</v>
      </c>
      <c r="E54" s="118"/>
      <c r="F54" s="118">
        <v>57818</v>
      </c>
      <c r="G54" s="118">
        <v>34000</v>
      </c>
      <c r="H54" s="118"/>
      <c r="I54" s="118">
        <v>13126</v>
      </c>
      <c r="J54" s="118"/>
      <c r="K54" s="118"/>
      <c r="L54" s="118"/>
      <c r="M54" s="118"/>
      <c r="N54" s="118">
        <v>1</v>
      </c>
      <c r="O54" s="118">
        <v>3070</v>
      </c>
      <c r="P54" s="118"/>
      <c r="Q54" s="118"/>
      <c r="R54" s="119">
        <f t="shared" si="0"/>
        <v>1283071</v>
      </c>
      <c r="S54" s="174"/>
      <c r="T54" s="118">
        <v>21475</v>
      </c>
      <c r="U54" s="118">
        <v>44152</v>
      </c>
      <c r="V54" s="118">
        <v>296380</v>
      </c>
      <c r="W54" s="123">
        <v>6699</v>
      </c>
      <c r="X54" s="177"/>
    </row>
    <row r="55" spans="1:24" ht="12.75">
      <c r="A55" s="116">
        <v>51</v>
      </c>
      <c r="B55" s="122" t="s">
        <v>171</v>
      </c>
      <c r="C55" s="118">
        <v>596</v>
      </c>
      <c r="D55" s="118">
        <v>815290</v>
      </c>
      <c r="E55" s="118"/>
      <c r="F55" s="118">
        <v>49585</v>
      </c>
      <c r="G55" s="118">
        <v>34000</v>
      </c>
      <c r="H55" s="118"/>
      <c r="I55" s="118">
        <v>9107</v>
      </c>
      <c r="J55" s="118"/>
      <c r="K55" s="118"/>
      <c r="L55" s="118">
        <v>14</v>
      </c>
      <c r="M55" s="118">
        <v>5222</v>
      </c>
      <c r="N55" s="118">
        <v>1</v>
      </c>
      <c r="O55" s="118">
        <v>3070</v>
      </c>
      <c r="P55" s="118"/>
      <c r="Q55" s="118"/>
      <c r="R55" s="119">
        <f t="shared" si="0"/>
        <v>916274</v>
      </c>
      <c r="S55" s="174">
        <v>2586</v>
      </c>
      <c r="T55" s="118">
        <v>14900</v>
      </c>
      <c r="U55" s="118">
        <v>28803</v>
      </c>
      <c r="V55" s="118">
        <v>224460</v>
      </c>
      <c r="W55" s="123">
        <v>7221</v>
      </c>
      <c r="X55" s="177"/>
    </row>
    <row r="56" spans="1:24" ht="12.75">
      <c r="A56" s="116">
        <v>52</v>
      </c>
      <c r="B56" s="122" t="s">
        <v>172</v>
      </c>
      <c r="C56" s="118">
        <v>790</v>
      </c>
      <c r="D56" s="118">
        <v>1080670</v>
      </c>
      <c r="E56" s="118">
        <v>14000</v>
      </c>
      <c r="F56" s="118">
        <v>68640</v>
      </c>
      <c r="G56" s="118">
        <v>34000</v>
      </c>
      <c r="H56" s="118"/>
      <c r="I56" s="118">
        <v>12072</v>
      </c>
      <c r="J56" s="118"/>
      <c r="K56" s="118"/>
      <c r="L56" s="118">
        <v>4</v>
      </c>
      <c r="M56" s="118">
        <v>1492</v>
      </c>
      <c r="N56" s="118"/>
      <c r="O56" s="118"/>
      <c r="P56" s="118"/>
      <c r="Q56" s="118"/>
      <c r="R56" s="119">
        <f t="shared" si="0"/>
        <v>1210874</v>
      </c>
      <c r="S56" s="174">
        <v>862</v>
      </c>
      <c r="T56" s="118">
        <v>19750</v>
      </c>
      <c r="U56" s="118">
        <v>60745</v>
      </c>
      <c r="V56" s="118">
        <v>247080</v>
      </c>
      <c r="W56" s="123">
        <v>3654</v>
      </c>
      <c r="X56" s="177"/>
    </row>
    <row r="57" spans="1:24" ht="12.75">
      <c r="A57" s="116">
        <v>53</v>
      </c>
      <c r="B57" s="122" t="s">
        <v>173</v>
      </c>
      <c r="C57" s="118">
        <v>955</v>
      </c>
      <c r="D57" s="118">
        <v>1306379</v>
      </c>
      <c r="E57" s="118"/>
      <c r="F57" s="118">
        <v>51686</v>
      </c>
      <c r="G57" s="118">
        <v>34000</v>
      </c>
      <c r="H57" s="118"/>
      <c r="I57" s="118">
        <v>14592</v>
      </c>
      <c r="J57" s="118"/>
      <c r="K57" s="118"/>
      <c r="L57" s="118"/>
      <c r="M57" s="118"/>
      <c r="N57" s="118"/>
      <c r="O57" s="118"/>
      <c r="P57" s="118"/>
      <c r="Q57" s="118"/>
      <c r="R57" s="119">
        <f t="shared" si="0"/>
        <v>1406657</v>
      </c>
      <c r="S57" s="174"/>
      <c r="T57" s="118">
        <v>23875</v>
      </c>
      <c r="U57" s="118">
        <v>45779</v>
      </c>
      <c r="V57" s="118">
        <v>283620</v>
      </c>
      <c r="W57" s="123">
        <v>10353</v>
      </c>
      <c r="X57" s="177"/>
    </row>
    <row r="58" spans="1:38" s="97" customFormat="1" ht="27" customHeight="1" thickBot="1">
      <c r="A58" s="205" t="s">
        <v>38</v>
      </c>
      <c r="B58" s="206"/>
      <c r="C58" s="95">
        <f aca="true" t="shared" si="1" ref="C58:W58">SUM(C7:C57)</f>
        <v>30542</v>
      </c>
      <c r="D58" s="95">
        <f t="shared" si="1"/>
        <v>41779509</v>
      </c>
      <c r="E58" s="95">
        <f t="shared" si="1"/>
        <v>112000</v>
      </c>
      <c r="F58" s="95">
        <f t="shared" si="1"/>
        <v>1652102</v>
      </c>
      <c r="G58" s="95">
        <f t="shared" si="1"/>
        <v>1700000</v>
      </c>
      <c r="H58" s="95">
        <f t="shared" si="1"/>
        <v>41633</v>
      </c>
      <c r="I58" s="95">
        <f t="shared" si="1"/>
        <v>466672</v>
      </c>
      <c r="J58" s="95">
        <f t="shared" si="1"/>
        <v>181</v>
      </c>
      <c r="K58" s="95">
        <f t="shared" si="1"/>
        <v>481641</v>
      </c>
      <c r="L58" s="95">
        <f t="shared" si="1"/>
        <v>516</v>
      </c>
      <c r="M58" s="95">
        <f t="shared" si="1"/>
        <v>192468</v>
      </c>
      <c r="N58" s="95">
        <f t="shared" si="1"/>
        <v>19</v>
      </c>
      <c r="O58" s="95">
        <f t="shared" si="1"/>
        <v>58330</v>
      </c>
      <c r="P58" s="95">
        <f t="shared" si="1"/>
        <v>161</v>
      </c>
      <c r="Q58" s="95">
        <f t="shared" si="1"/>
        <v>148764</v>
      </c>
      <c r="R58" s="96">
        <f t="shared" si="1"/>
        <v>46633119</v>
      </c>
      <c r="S58" s="154">
        <f t="shared" si="1"/>
        <v>21550</v>
      </c>
      <c r="T58" s="95">
        <f t="shared" si="1"/>
        <v>768075</v>
      </c>
      <c r="U58" s="95">
        <f t="shared" si="1"/>
        <v>1218719</v>
      </c>
      <c r="V58" s="95">
        <f t="shared" si="1"/>
        <v>6378260</v>
      </c>
      <c r="W58" s="96">
        <f t="shared" si="1"/>
        <v>478500</v>
      </c>
      <c r="X58" s="177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</row>
    <row r="59" spans="2:27" ht="13.5" thickTop="1">
      <c r="B59" s="17"/>
      <c r="C59" s="37"/>
      <c r="D59" s="17"/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59"/>
      <c r="S59" s="159"/>
      <c r="T59" s="18"/>
      <c r="U59" s="18"/>
      <c r="V59" s="18"/>
      <c r="W59" s="18"/>
      <c r="X59" s="17"/>
      <c r="Z59" s="37"/>
      <c r="AA59" s="48"/>
    </row>
    <row r="60" spans="2:27" ht="15.75" customHeight="1">
      <c r="B60" s="17"/>
      <c r="C60" s="17"/>
      <c r="D60" s="17"/>
      <c r="E60" s="17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18"/>
      <c r="Z60" s="33"/>
      <c r="AA60" s="18"/>
    </row>
    <row r="61" spans="1:37" ht="15">
      <c r="A61" s="140"/>
      <c r="B61" s="134"/>
      <c r="C61" s="135"/>
      <c r="D61" s="17"/>
      <c r="E61" s="17"/>
      <c r="F61" s="17"/>
      <c r="G61" s="17"/>
      <c r="H61" s="17"/>
      <c r="I61" s="31"/>
      <c r="J61" s="37"/>
      <c r="K61" s="18"/>
      <c r="L61" s="37"/>
      <c r="M61" s="18"/>
      <c r="N61" s="37"/>
      <c r="O61" s="18"/>
      <c r="P61" s="37"/>
      <c r="Q61" s="18"/>
      <c r="R61" s="17"/>
      <c r="S61" s="17"/>
      <c r="T61" s="18"/>
      <c r="U61" s="18"/>
      <c r="V61" s="18"/>
      <c r="W61" s="18"/>
      <c r="X61" s="17"/>
      <c r="AB61" s="34"/>
      <c r="AC61" s="18"/>
      <c r="AD61" s="18"/>
      <c r="AE61" s="18"/>
      <c r="AF61" s="18"/>
      <c r="AG61" s="18"/>
      <c r="AH61" s="18"/>
      <c r="AJ61" s="18"/>
      <c r="AK61" s="18"/>
    </row>
    <row r="62" spans="1:35" ht="15">
      <c r="A62" s="140"/>
      <c r="B62" s="134"/>
      <c r="C62" s="135"/>
      <c r="D62" s="17"/>
      <c r="E62" s="18"/>
      <c r="F62" s="18"/>
      <c r="G62" s="17"/>
      <c r="H62" s="18"/>
      <c r="I62" s="18"/>
      <c r="J62" s="36"/>
      <c r="K62" s="18"/>
      <c r="L62" s="36"/>
      <c r="M62" s="18"/>
      <c r="N62" s="36"/>
      <c r="O62" s="18"/>
      <c r="P62" s="36"/>
      <c r="Q62" s="18"/>
      <c r="R62" s="17"/>
      <c r="S62" s="17"/>
      <c r="T62" s="18"/>
      <c r="U62" s="18"/>
      <c r="V62" s="18"/>
      <c r="W62" s="18"/>
      <c r="X62" s="18"/>
      <c r="Z62" s="18"/>
      <c r="AA62" s="35"/>
      <c r="AI62" s="31"/>
    </row>
    <row r="63" spans="2:36" ht="12.75">
      <c r="B63" s="17"/>
      <c r="C63" s="18"/>
      <c r="D63" s="17"/>
      <c r="E63" s="17"/>
      <c r="F63" s="17"/>
      <c r="G63" s="31"/>
      <c r="H63" s="17"/>
      <c r="I63" s="17"/>
      <c r="J63" s="36"/>
      <c r="K63" s="17"/>
      <c r="L63" s="36"/>
      <c r="M63" s="17"/>
      <c r="N63" s="36"/>
      <c r="O63" s="17"/>
      <c r="P63" s="36"/>
      <c r="Q63" s="17"/>
      <c r="R63" s="17"/>
      <c r="S63" s="17"/>
      <c r="T63" s="17"/>
      <c r="U63" s="17"/>
      <c r="V63" s="17"/>
      <c r="W63" s="17"/>
      <c r="X63" s="18"/>
      <c r="Z63" s="18"/>
      <c r="AA63" s="35"/>
      <c r="AE63" s="18"/>
      <c r="AG63" s="18"/>
      <c r="AJ63" s="18"/>
    </row>
    <row r="64" spans="2:37" ht="12.75">
      <c r="B64" s="17"/>
      <c r="C64" s="41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35"/>
      <c r="S64" s="35"/>
      <c r="T64" s="17"/>
      <c r="U64" s="17"/>
      <c r="V64" s="17"/>
      <c r="W64" s="17"/>
      <c r="X64" s="17"/>
      <c r="Z64" s="18"/>
      <c r="AA64" s="35"/>
      <c r="AC64" s="18"/>
      <c r="AD64" s="18"/>
      <c r="AE64" s="18"/>
      <c r="AF64" s="18"/>
      <c r="AG64" s="18"/>
      <c r="AH64" s="18"/>
      <c r="AI64" s="14"/>
      <c r="AJ64" s="18"/>
      <c r="AK64" s="18"/>
    </row>
    <row r="65" spans="2:37" ht="12.75">
      <c r="B65" s="17"/>
      <c r="C65" s="18"/>
      <c r="D65" s="17"/>
      <c r="E65" s="18"/>
      <c r="F65" s="18"/>
      <c r="G65" s="14"/>
      <c r="H65" s="18"/>
      <c r="I65" s="18"/>
      <c r="J65" s="36"/>
      <c r="K65" s="18"/>
      <c r="L65" s="18"/>
      <c r="M65" s="18"/>
      <c r="N65" s="18"/>
      <c r="O65" s="18"/>
      <c r="P65" s="18"/>
      <c r="Q65" s="18"/>
      <c r="R65" s="35"/>
      <c r="S65" s="35"/>
      <c r="T65" s="18"/>
      <c r="U65" s="18"/>
      <c r="V65" s="18"/>
      <c r="W65" s="18"/>
      <c r="X65" s="18"/>
      <c r="Z65" s="18"/>
      <c r="AA65" s="35"/>
      <c r="AC65" s="18"/>
      <c r="AD65" s="18"/>
      <c r="AE65" s="18"/>
      <c r="AF65" s="18"/>
      <c r="AG65" s="18"/>
      <c r="AH65" s="18"/>
      <c r="AI65" s="18"/>
      <c r="AJ65" s="18"/>
      <c r="AK65" s="18"/>
    </row>
    <row r="66" spans="2:32" ht="12.75">
      <c r="B66" s="17"/>
      <c r="C66" s="18"/>
      <c r="D66" s="1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40"/>
      <c r="S66" s="40"/>
      <c r="T66" s="18"/>
      <c r="U66" s="18"/>
      <c r="V66" s="18"/>
      <c r="W66" s="18"/>
      <c r="X66" s="17"/>
      <c r="Z66" s="18"/>
      <c r="AA66" s="35"/>
      <c r="AC66" s="31"/>
      <c r="AD66" s="31"/>
      <c r="AF66" s="31"/>
    </row>
    <row r="67" spans="2:27" ht="12.75">
      <c r="B67" s="17"/>
      <c r="C67" s="49"/>
      <c r="D67" s="17"/>
      <c r="E67" s="31"/>
      <c r="F67" s="31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35"/>
      <c r="S67" s="35"/>
      <c r="T67" s="17"/>
      <c r="U67" s="17"/>
      <c r="V67" s="17"/>
      <c r="W67" s="17"/>
      <c r="X67" s="17"/>
      <c r="Z67" s="18"/>
      <c r="AA67" s="35"/>
    </row>
    <row r="68" spans="2:27" ht="12.75" customHeight="1">
      <c r="B68" s="17"/>
      <c r="C68" s="50"/>
      <c r="D68" s="50"/>
      <c r="E68" s="50"/>
      <c r="F68" s="50"/>
      <c r="G68" s="17"/>
      <c r="H68" s="17"/>
      <c r="I68" s="17"/>
      <c r="J68" s="207"/>
      <c r="K68" s="17"/>
      <c r="L68" s="17"/>
      <c r="M68" s="17"/>
      <c r="N68" s="207"/>
      <c r="O68" s="17"/>
      <c r="P68" s="207"/>
      <c r="Q68" s="17"/>
      <c r="R68" s="35"/>
      <c r="S68" s="35"/>
      <c r="T68" s="17"/>
      <c r="U68" s="17"/>
      <c r="V68" s="17"/>
      <c r="W68" s="17"/>
      <c r="X68" s="17"/>
      <c r="Z68" s="35"/>
      <c r="AA68" s="35"/>
    </row>
    <row r="69" spans="2:27" ht="12.75">
      <c r="B69" s="17"/>
      <c r="C69" s="50"/>
      <c r="D69" s="50"/>
      <c r="E69" s="50"/>
      <c r="F69" s="50"/>
      <c r="G69" s="17"/>
      <c r="H69" s="17"/>
      <c r="I69" s="17"/>
      <c r="J69" s="207"/>
      <c r="K69" s="18"/>
      <c r="L69" s="18"/>
      <c r="M69" s="18"/>
      <c r="N69" s="207"/>
      <c r="O69" s="18"/>
      <c r="P69" s="207"/>
      <c r="Q69" s="18"/>
      <c r="R69" s="35"/>
      <c r="S69" s="35"/>
      <c r="T69" s="18"/>
      <c r="U69" s="18"/>
      <c r="V69" s="18"/>
      <c r="W69" s="18"/>
      <c r="X69" s="17"/>
      <c r="Z69" s="35"/>
      <c r="AA69" s="35"/>
    </row>
    <row r="70" spans="2:27" ht="12.75">
      <c r="B70" s="17"/>
      <c r="C70" s="51"/>
      <c r="D70" s="50"/>
      <c r="E70" s="50"/>
      <c r="F70" s="50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35"/>
      <c r="S70" s="35"/>
      <c r="T70" s="17"/>
      <c r="U70" s="17"/>
      <c r="V70" s="17"/>
      <c r="W70" s="17"/>
      <c r="X70" s="17"/>
      <c r="Z70" s="35"/>
      <c r="AA70" s="35"/>
    </row>
    <row r="71" spans="2:27" ht="12.75">
      <c r="B71" s="17"/>
      <c r="C71" s="50"/>
      <c r="D71" s="50"/>
      <c r="E71" s="50"/>
      <c r="F71" s="50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35"/>
      <c r="S71" s="35"/>
      <c r="T71" s="17"/>
      <c r="U71" s="17"/>
      <c r="V71" s="17"/>
      <c r="W71" s="17"/>
      <c r="X71" s="17"/>
      <c r="Z71" s="35"/>
      <c r="AA71" s="35"/>
    </row>
    <row r="72" spans="2:24" ht="12.75">
      <c r="B72" s="17"/>
      <c r="C72" s="50"/>
      <c r="D72" s="50"/>
      <c r="E72" s="50"/>
      <c r="F72" s="50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35"/>
      <c r="S72" s="35"/>
      <c r="T72" s="17"/>
      <c r="U72" s="17"/>
      <c r="V72" s="17"/>
      <c r="W72" s="17"/>
      <c r="X72" s="17"/>
    </row>
    <row r="73" spans="2:24" ht="12.75">
      <c r="B73" s="17"/>
      <c r="C73" s="50"/>
      <c r="D73" s="50"/>
      <c r="E73" s="50"/>
      <c r="F73" s="50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5"/>
      <c r="S73" s="35"/>
      <c r="T73" s="17"/>
      <c r="U73" s="17"/>
      <c r="V73" s="17"/>
      <c r="W73" s="17"/>
      <c r="X73" s="17"/>
    </row>
    <row r="74" spans="2:24" ht="12.75">
      <c r="B74" s="17"/>
      <c r="C74" s="50"/>
      <c r="D74" s="50"/>
      <c r="E74" s="50"/>
      <c r="F74" s="50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35"/>
      <c r="S74" s="35"/>
      <c r="T74" s="17"/>
      <c r="U74" s="17"/>
      <c r="V74" s="17"/>
      <c r="W74" s="17"/>
      <c r="X74" s="17"/>
    </row>
    <row r="75" spans="2:24" ht="12.75">
      <c r="B75" s="17"/>
      <c r="C75" s="50"/>
      <c r="D75" s="50"/>
      <c r="E75" s="50"/>
      <c r="F75" s="50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49"/>
      <c r="S75" s="49"/>
      <c r="T75" s="17"/>
      <c r="U75" s="17"/>
      <c r="V75" s="17"/>
      <c r="W75" s="17"/>
      <c r="X75" s="17"/>
    </row>
    <row r="76" spans="3:19" ht="12.75">
      <c r="C76" s="52"/>
      <c r="D76" s="52"/>
      <c r="E76" s="52"/>
      <c r="F76" s="52"/>
      <c r="R76" s="15"/>
      <c r="S76" s="15"/>
    </row>
    <row r="77" spans="3:19" ht="12.75">
      <c r="C77" s="52"/>
      <c r="D77" s="52"/>
      <c r="E77" s="52"/>
      <c r="F77" s="52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</row>
    <row r="78" spans="2:19" ht="12.75">
      <c r="B78" s="46"/>
      <c r="C78" s="52"/>
      <c r="D78" s="52"/>
      <c r="E78" s="52"/>
      <c r="F78" s="52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spans="3:6" ht="12.75">
      <c r="C79" s="52"/>
      <c r="D79" s="52"/>
      <c r="E79" s="52"/>
      <c r="F79" s="52"/>
    </row>
    <row r="80" spans="3:6" ht="12.75">
      <c r="C80" s="52"/>
      <c r="D80" s="52"/>
      <c r="E80" s="52"/>
      <c r="F80" s="52"/>
    </row>
    <row r="81" spans="3:6" ht="12.75">
      <c r="C81" s="52"/>
      <c r="D81" s="52"/>
      <c r="E81" s="52"/>
      <c r="F81" s="52"/>
    </row>
    <row r="83" spans="2:10" ht="12.75">
      <c r="B83" s="17"/>
      <c r="C83" s="14"/>
      <c r="D83" s="10"/>
      <c r="E83" s="10"/>
      <c r="F83" s="10"/>
      <c r="G83" s="10"/>
      <c r="H83" s="12"/>
      <c r="I83" s="17"/>
      <c r="J83" s="17"/>
    </row>
    <row r="84" spans="2:10" ht="12.75">
      <c r="B84" s="17"/>
      <c r="C84" s="14"/>
      <c r="D84" s="10"/>
      <c r="E84" s="20"/>
      <c r="F84" s="10"/>
      <c r="G84" s="10"/>
      <c r="H84" s="10"/>
      <c r="I84" s="17"/>
      <c r="J84" s="17"/>
    </row>
    <row r="85" spans="2:10" ht="12.75">
      <c r="B85" s="17"/>
      <c r="C85" s="14"/>
      <c r="D85" s="10"/>
      <c r="E85" s="10"/>
      <c r="F85" s="10"/>
      <c r="G85" s="10"/>
      <c r="H85" s="10"/>
      <c r="I85" s="17"/>
      <c r="J85" s="17"/>
    </row>
    <row r="86" spans="2:10" ht="12.75">
      <c r="B86" s="17"/>
      <c r="C86" s="18"/>
      <c r="D86" s="10"/>
      <c r="E86" s="20"/>
      <c r="F86" s="10"/>
      <c r="G86" s="10"/>
      <c r="H86" s="10"/>
      <c r="I86" s="17"/>
      <c r="J86" s="17"/>
    </row>
    <row r="87" spans="2:10" ht="12.75">
      <c r="B87" s="17"/>
      <c r="C87" s="18"/>
      <c r="D87" s="22"/>
      <c r="E87" s="20"/>
      <c r="F87" s="10"/>
      <c r="G87" s="10"/>
      <c r="H87" s="10"/>
      <c r="I87" s="17"/>
      <c r="J87" s="17"/>
    </row>
    <row r="88" spans="2:10" ht="12.75">
      <c r="B88" s="17"/>
      <c r="C88" s="18"/>
      <c r="D88" s="22"/>
      <c r="E88" s="20"/>
      <c r="F88" s="10"/>
      <c r="G88" s="10"/>
      <c r="H88" s="10"/>
      <c r="I88" s="17"/>
      <c r="J88" s="17"/>
    </row>
    <row r="89" spans="2:10" ht="12.75">
      <c r="B89" s="17"/>
      <c r="C89" s="17"/>
      <c r="D89" s="38"/>
      <c r="E89" s="20"/>
      <c r="F89" s="10"/>
      <c r="G89" s="10"/>
      <c r="H89" s="23"/>
      <c r="I89" s="17"/>
      <c r="J89" s="17"/>
    </row>
    <row r="90" spans="2:10" ht="12.75">
      <c r="B90" s="17"/>
      <c r="C90" s="18"/>
      <c r="D90" s="22"/>
      <c r="E90" s="10"/>
      <c r="F90" s="10"/>
      <c r="G90" s="10"/>
      <c r="H90" s="10"/>
      <c r="I90" s="17"/>
      <c r="J90" s="17"/>
    </row>
    <row r="91" spans="2:10" ht="12.75">
      <c r="B91" s="17"/>
      <c r="C91" s="18"/>
      <c r="D91" s="22"/>
      <c r="E91" s="20"/>
      <c r="F91" s="10"/>
      <c r="G91" s="10"/>
      <c r="H91" s="10"/>
      <c r="I91" s="17"/>
      <c r="J91" s="17"/>
    </row>
    <row r="92" spans="2:10" ht="12.75">
      <c r="B92" s="17"/>
      <c r="C92" s="18"/>
      <c r="D92" s="22"/>
      <c r="E92" s="20"/>
      <c r="F92" s="10"/>
      <c r="G92" s="10"/>
      <c r="H92" s="23"/>
      <c r="I92" s="17"/>
      <c r="J92" s="17"/>
    </row>
    <row r="93" spans="2:10" ht="12.75">
      <c r="B93" s="17"/>
      <c r="C93" s="49"/>
      <c r="D93" s="22"/>
      <c r="E93" s="10"/>
      <c r="F93" s="10"/>
      <c r="G93" s="10"/>
      <c r="H93" s="10"/>
      <c r="I93" s="17"/>
      <c r="J93" s="17"/>
    </row>
    <row r="94" spans="2:10" ht="12.75">
      <c r="B94" s="17"/>
      <c r="C94" s="17"/>
      <c r="D94" s="22"/>
      <c r="E94" s="10"/>
      <c r="F94" s="10"/>
      <c r="G94" s="23"/>
      <c r="H94" s="23"/>
      <c r="I94" s="17"/>
      <c r="J94" s="17"/>
    </row>
    <row r="95" spans="2:10" ht="12.75">
      <c r="B95" s="17"/>
      <c r="C95" s="17"/>
      <c r="D95" s="23"/>
      <c r="E95" s="23"/>
      <c r="F95" s="24"/>
      <c r="G95" s="23"/>
      <c r="H95" s="23"/>
      <c r="I95" s="17"/>
      <c r="J95" s="17"/>
    </row>
    <row r="96" spans="2:10" ht="12.75">
      <c r="B96" s="17"/>
      <c r="C96" s="216"/>
      <c r="D96" s="216"/>
      <c r="E96" s="20"/>
      <c r="F96" s="24"/>
      <c r="G96" s="10"/>
      <c r="H96" s="10"/>
      <c r="I96" s="17"/>
      <c r="J96" s="17"/>
    </row>
    <row r="97" spans="2:10" ht="12.75">
      <c r="B97" s="17"/>
      <c r="C97" s="10"/>
      <c r="D97" s="23"/>
      <c r="E97" s="20"/>
      <c r="F97" s="24"/>
      <c r="G97" s="10"/>
      <c r="H97" s="10"/>
      <c r="I97" s="17"/>
      <c r="J97" s="17"/>
    </row>
    <row r="98" spans="2:10" ht="12.75">
      <c r="B98" s="17"/>
      <c r="C98" s="10"/>
      <c r="D98" s="22"/>
      <c r="E98" s="20"/>
      <c r="F98" s="20"/>
      <c r="G98" s="10"/>
      <c r="H98" s="10"/>
      <c r="I98" s="17"/>
      <c r="J98" s="17"/>
    </row>
    <row r="99" spans="2:10" ht="12.75">
      <c r="B99" s="17"/>
      <c r="C99" s="10"/>
      <c r="D99" s="22"/>
      <c r="E99" s="10"/>
      <c r="F99" s="10"/>
      <c r="G99" s="10"/>
      <c r="H99" s="10"/>
      <c r="I99" s="17"/>
      <c r="J99" s="17"/>
    </row>
    <row r="100" spans="2:10" ht="12.75">
      <c r="B100" s="17"/>
      <c r="C100" s="10"/>
      <c r="D100" s="22"/>
      <c r="E100" s="21"/>
      <c r="F100" s="25"/>
      <c r="G100" s="10"/>
      <c r="H100" s="10"/>
      <c r="I100" s="17"/>
      <c r="J100" s="17"/>
    </row>
    <row r="101" spans="2:10" ht="12.75">
      <c r="B101" s="17"/>
      <c r="C101" s="10"/>
      <c r="D101" s="22"/>
      <c r="E101" s="21"/>
      <c r="F101" s="25"/>
      <c r="G101" s="10"/>
      <c r="H101" s="10"/>
      <c r="I101" s="17"/>
      <c r="J101" s="17"/>
    </row>
    <row r="102" spans="2:10" ht="12.75">
      <c r="B102" s="17"/>
      <c r="C102" s="10"/>
      <c r="D102" s="22"/>
      <c r="E102" s="21"/>
      <c r="F102" s="25"/>
      <c r="G102" s="10"/>
      <c r="H102" s="10"/>
      <c r="I102" s="17"/>
      <c r="J102" s="17"/>
    </row>
    <row r="103" spans="2:10" ht="12.75">
      <c r="B103" s="17"/>
      <c r="C103" s="10"/>
      <c r="D103" s="10"/>
      <c r="E103" s="10"/>
      <c r="F103" s="10"/>
      <c r="G103" s="10"/>
      <c r="H103" s="10"/>
      <c r="I103" s="17"/>
      <c r="J103" s="17"/>
    </row>
    <row r="104" spans="2:10" ht="12.75">
      <c r="B104" s="17"/>
      <c r="C104" s="17"/>
      <c r="D104" s="17"/>
      <c r="E104" s="17"/>
      <c r="F104" s="17"/>
      <c r="G104" s="17"/>
      <c r="H104" s="17"/>
      <c r="I104" s="17"/>
      <c r="J104" s="17"/>
    </row>
  </sheetData>
  <sheetProtection password="CC6B" sheet="1"/>
  <mergeCells count="27">
    <mergeCell ref="AJ2:AK2"/>
    <mergeCell ref="AE2:AF2"/>
    <mergeCell ref="AG2:AI2"/>
    <mergeCell ref="A5:A6"/>
    <mergeCell ref="AA2:AB2"/>
    <mergeCell ref="AC2:AD2"/>
    <mergeCell ref="N5:O5"/>
    <mergeCell ref="A2:W2"/>
    <mergeCell ref="W5:W6"/>
    <mergeCell ref="A58:B58"/>
    <mergeCell ref="A1:W1"/>
    <mergeCell ref="A3:B3"/>
    <mergeCell ref="S5:S6"/>
    <mergeCell ref="A4:B4"/>
    <mergeCell ref="C5:C6"/>
    <mergeCell ref="B5:B6"/>
    <mergeCell ref="C96:D96"/>
    <mergeCell ref="P68:P69"/>
    <mergeCell ref="N68:N69"/>
    <mergeCell ref="J68:J69"/>
    <mergeCell ref="P5:Q5"/>
    <mergeCell ref="R5:R6"/>
    <mergeCell ref="T5:T6"/>
    <mergeCell ref="V5:V6"/>
    <mergeCell ref="U5:U6"/>
    <mergeCell ref="J5:K5"/>
    <mergeCell ref="L5:M5"/>
  </mergeCells>
  <printOptions/>
  <pageMargins left="0.2" right="0.15" top="0.15" bottom="0.15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R26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5.140625" style="0" customWidth="1"/>
    <col min="2" max="2" width="27.421875" style="0" customWidth="1"/>
    <col min="3" max="3" width="10.28125" style="0" customWidth="1"/>
    <col min="4" max="4" width="14.57421875" style="0" customWidth="1"/>
    <col min="5" max="5" width="10.28125" style="0" customWidth="1"/>
    <col min="6" max="6" width="11.00390625" style="0" customWidth="1"/>
    <col min="7" max="7" width="13.140625" style="0" customWidth="1"/>
    <col min="8" max="8" width="12.57421875" style="0" customWidth="1"/>
    <col min="9" max="9" width="9.28125" style="0" customWidth="1"/>
    <col min="10" max="10" width="10.421875" style="0" customWidth="1"/>
    <col min="11" max="11" width="9.28125" style="0" customWidth="1"/>
    <col min="12" max="12" width="10.421875" style="0" customWidth="1"/>
    <col min="13" max="13" width="13.7109375" style="0" customWidth="1"/>
    <col min="14" max="14" width="11.8515625" style="0" customWidth="1"/>
    <col min="15" max="15" width="11.57421875" style="0" customWidth="1"/>
    <col min="17" max="17" width="18.57421875" style="0" customWidth="1"/>
  </cols>
  <sheetData>
    <row r="1" spans="1:16" ht="12.75">
      <c r="A1" s="195" t="s">
        <v>52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</row>
    <row r="2" spans="1:16" ht="60" customHeight="1">
      <c r="A2" s="204" t="s">
        <v>150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133"/>
    </row>
    <row r="4" spans="1:15" ht="12.75">
      <c r="A4" s="1"/>
      <c r="B4" s="2"/>
      <c r="C4" s="39"/>
      <c r="D4" s="39"/>
      <c r="E4" s="39"/>
      <c r="F4" s="39"/>
      <c r="G4" s="39"/>
      <c r="H4" s="39"/>
      <c r="I4" s="39"/>
      <c r="J4" s="39"/>
      <c r="K4" s="39"/>
      <c r="L4" s="39"/>
      <c r="M4" s="3"/>
      <c r="N4" s="169"/>
      <c r="O4" s="1"/>
    </row>
    <row r="5" spans="1:15" ht="13.5" thickBot="1">
      <c r="A5" s="228"/>
      <c r="B5" s="228"/>
      <c r="C5" s="147"/>
      <c r="D5" s="147"/>
      <c r="E5" s="148"/>
      <c r="F5" s="148"/>
      <c r="G5" s="148"/>
      <c r="H5" s="148"/>
      <c r="I5" s="148"/>
      <c r="J5" s="148"/>
      <c r="K5" s="148"/>
      <c r="L5" s="148"/>
      <c r="M5" s="148"/>
      <c r="N5" s="170"/>
      <c r="O5" s="1"/>
    </row>
    <row r="6" spans="1:15" ht="73.5" customHeight="1" thickTop="1">
      <c r="A6" s="224" t="s">
        <v>0</v>
      </c>
      <c r="B6" s="229" t="s">
        <v>65</v>
      </c>
      <c r="C6" s="225" t="s">
        <v>53</v>
      </c>
      <c r="D6" s="225"/>
      <c r="E6" s="225" t="s">
        <v>44</v>
      </c>
      <c r="F6" s="225"/>
      <c r="G6" s="186">
        <v>0.0187</v>
      </c>
      <c r="H6" s="186">
        <v>0.0163</v>
      </c>
      <c r="I6" s="208" t="s">
        <v>35</v>
      </c>
      <c r="J6" s="208"/>
      <c r="K6" s="208" t="s">
        <v>37</v>
      </c>
      <c r="L6" s="208"/>
      <c r="M6" s="226" t="s">
        <v>45</v>
      </c>
      <c r="N6" s="211" t="s">
        <v>74</v>
      </c>
      <c r="O6" s="218" t="s">
        <v>67</v>
      </c>
    </row>
    <row r="7" spans="1:18" ht="57.75" customHeight="1" thickBot="1">
      <c r="A7" s="223"/>
      <c r="B7" s="200"/>
      <c r="C7" s="94" t="s">
        <v>43</v>
      </c>
      <c r="D7" s="162" t="s">
        <v>155</v>
      </c>
      <c r="E7" s="94" t="s">
        <v>43</v>
      </c>
      <c r="F7" s="162" t="s">
        <v>155</v>
      </c>
      <c r="G7" s="143" t="s">
        <v>78</v>
      </c>
      <c r="H7" s="112" t="s">
        <v>41</v>
      </c>
      <c r="I7" s="94" t="s">
        <v>43</v>
      </c>
      <c r="J7" s="112" t="s">
        <v>42</v>
      </c>
      <c r="K7" s="94" t="s">
        <v>43</v>
      </c>
      <c r="L7" s="112" t="s">
        <v>42</v>
      </c>
      <c r="M7" s="227"/>
      <c r="N7" s="212"/>
      <c r="O7" s="219"/>
      <c r="Q7" s="72"/>
      <c r="R7" s="44"/>
    </row>
    <row r="8" spans="1:17" ht="13.5" thickTop="1">
      <c r="A8" s="116">
        <v>1</v>
      </c>
      <c r="B8" s="117" t="s">
        <v>151</v>
      </c>
      <c r="C8" s="118">
        <v>102</v>
      </c>
      <c r="D8" s="118">
        <v>196860</v>
      </c>
      <c r="E8" s="118">
        <v>51</v>
      </c>
      <c r="F8" s="118">
        <v>132438</v>
      </c>
      <c r="G8" s="161">
        <v>29000</v>
      </c>
      <c r="H8" s="161">
        <v>5564</v>
      </c>
      <c r="I8" s="161">
        <v>19</v>
      </c>
      <c r="J8" s="161">
        <v>7087</v>
      </c>
      <c r="K8" s="161">
        <v>56</v>
      </c>
      <c r="L8" s="161">
        <v>51744</v>
      </c>
      <c r="M8" s="155">
        <f>D8+F8+G8+H8+J8+L8</f>
        <v>422693</v>
      </c>
      <c r="N8" s="153">
        <v>3825</v>
      </c>
      <c r="O8" s="123">
        <v>14841</v>
      </c>
      <c r="Q8" s="72"/>
    </row>
    <row r="9" spans="1:17" ht="12.75">
      <c r="A9" s="116">
        <v>2</v>
      </c>
      <c r="B9" s="117" t="s">
        <v>59</v>
      </c>
      <c r="C9" s="118">
        <v>228</v>
      </c>
      <c r="D9" s="118">
        <v>440040</v>
      </c>
      <c r="E9" s="118"/>
      <c r="F9" s="118"/>
      <c r="G9" s="161"/>
      <c r="H9" s="161">
        <v>7434</v>
      </c>
      <c r="I9" s="161"/>
      <c r="J9" s="161"/>
      <c r="K9" s="161"/>
      <c r="L9" s="168"/>
      <c r="M9" s="119">
        <f aca="true" t="shared" si="0" ref="M9:M14">D9+F9+G9+H9+J9+L9</f>
        <v>447474</v>
      </c>
      <c r="N9" s="153">
        <v>5700</v>
      </c>
      <c r="O9" s="123">
        <v>5238</v>
      </c>
      <c r="Q9" s="72"/>
    </row>
    <row r="10" spans="1:15" ht="12.75">
      <c r="A10" s="116">
        <v>3</v>
      </c>
      <c r="B10" s="117" t="s">
        <v>144</v>
      </c>
      <c r="C10" s="118">
        <v>142</v>
      </c>
      <c r="D10" s="118">
        <v>274060</v>
      </c>
      <c r="E10" s="118"/>
      <c r="F10" s="118"/>
      <c r="G10" s="168"/>
      <c r="H10" s="168">
        <v>4630</v>
      </c>
      <c r="I10" s="168"/>
      <c r="J10" s="168"/>
      <c r="K10" s="168"/>
      <c r="L10" s="161"/>
      <c r="M10" s="119">
        <f t="shared" si="0"/>
        <v>278690</v>
      </c>
      <c r="N10" s="153">
        <v>3550</v>
      </c>
      <c r="O10" s="123">
        <v>4656</v>
      </c>
    </row>
    <row r="11" spans="1:15" ht="12.75">
      <c r="A11" s="116">
        <v>4</v>
      </c>
      <c r="B11" s="122" t="s">
        <v>152</v>
      </c>
      <c r="C11" s="118"/>
      <c r="D11" s="118"/>
      <c r="E11" s="118">
        <v>24</v>
      </c>
      <c r="F11" s="118">
        <v>62324</v>
      </c>
      <c r="G11" s="168"/>
      <c r="H11" s="168">
        <v>1054</v>
      </c>
      <c r="I11" s="168"/>
      <c r="J11" s="168"/>
      <c r="K11" s="168"/>
      <c r="L11" s="168"/>
      <c r="M11" s="119">
        <f t="shared" si="0"/>
        <v>63378</v>
      </c>
      <c r="N11" s="153">
        <v>600</v>
      </c>
      <c r="O11" s="123">
        <v>2328</v>
      </c>
    </row>
    <row r="12" spans="1:17" ht="12.75">
      <c r="A12" s="116">
        <v>5</v>
      </c>
      <c r="B12" s="117" t="s">
        <v>153</v>
      </c>
      <c r="C12" s="118">
        <v>130</v>
      </c>
      <c r="D12" s="118">
        <v>250900</v>
      </c>
      <c r="E12" s="118">
        <v>134</v>
      </c>
      <c r="F12" s="118">
        <v>347973</v>
      </c>
      <c r="G12" s="168"/>
      <c r="H12" s="168">
        <v>10118</v>
      </c>
      <c r="I12" s="168"/>
      <c r="J12" s="168"/>
      <c r="K12" s="168"/>
      <c r="L12" s="168"/>
      <c r="M12" s="119">
        <f t="shared" si="0"/>
        <v>608991</v>
      </c>
      <c r="N12" s="153">
        <v>6600</v>
      </c>
      <c r="O12" s="123">
        <v>20564</v>
      </c>
      <c r="Q12" s="72"/>
    </row>
    <row r="13" spans="1:15" ht="12.75">
      <c r="A13" s="116">
        <v>6</v>
      </c>
      <c r="B13" s="117" t="s">
        <v>145</v>
      </c>
      <c r="C13" s="120"/>
      <c r="D13" s="120"/>
      <c r="E13" s="118">
        <v>43</v>
      </c>
      <c r="F13" s="118">
        <v>111663</v>
      </c>
      <c r="G13" s="168"/>
      <c r="H13" s="168">
        <v>1887</v>
      </c>
      <c r="I13" s="161"/>
      <c r="J13" s="161"/>
      <c r="K13" s="161"/>
      <c r="L13" s="161"/>
      <c r="M13" s="119">
        <f t="shared" si="0"/>
        <v>113550</v>
      </c>
      <c r="N13" s="153">
        <v>1075</v>
      </c>
      <c r="O13" s="123">
        <v>4171</v>
      </c>
    </row>
    <row r="14" spans="1:15" ht="12.75">
      <c r="A14" s="116">
        <v>7</v>
      </c>
      <c r="B14" s="117" t="s">
        <v>154</v>
      </c>
      <c r="C14" s="118">
        <v>610</v>
      </c>
      <c r="D14" s="118">
        <v>1177300</v>
      </c>
      <c r="E14" s="118"/>
      <c r="F14" s="118"/>
      <c r="G14" s="168">
        <v>29000</v>
      </c>
      <c r="H14" s="168">
        <v>19887</v>
      </c>
      <c r="I14" s="161">
        <v>17</v>
      </c>
      <c r="J14" s="161">
        <v>6341</v>
      </c>
      <c r="K14" s="161"/>
      <c r="L14" s="161"/>
      <c r="M14" s="115">
        <f t="shared" si="0"/>
        <v>1232528</v>
      </c>
      <c r="N14" s="153">
        <v>15250</v>
      </c>
      <c r="O14" s="123">
        <v>49082</v>
      </c>
    </row>
    <row r="15" spans="1:15" s="99" customFormat="1" ht="27" customHeight="1" thickBot="1">
      <c r="A15" s="205" t="s">
        <v>46</v>
      </c>
      <c r="B15" s="206"/>
      <c r="C15" s="95">
        <f aca="true" t="shared" si="1" ref="C15:O15">SUM(C8:C14)</f>
        <v>1212</v>
      </c>
      <c r="D15" s="95">
        <f t="shared" si="1"/>
        <v>2339160</v>
      </c>
      <c r="E15" s="95">
        <f t="shared" si="1"/>
        <v>252</v>
      </c>
      <c r="F15" s="95">
        <f t="shared" si="1"/>
        <v>654398</v>
      </c>
      <c r="G15" s="95">
        <f t="shared" si="1"/>
        <v>58000</v>
      </c>
      <c r="H15" s="95">
        <f t="shared" si="1"/>
        <v>50574</v>
      </c>
      <c r="I15" s="95">
        <f t="shared" si="1"/>
        <v>36</v>
      </c>
      <c r="J15" s="95">
        <f t="shared" si="1"/>
        <v>13428</v>
      </c>
      <c r="K15" s="95">
        <f t="shared" si="1"/>
        <v>56</v>
      </c>
      <c r="L15" s="95">
        <f t="shared" si="1"/>
        <v>51744</v>
      </c>
      <c r="M15" s="96">
        <f t="shared" si="1"/>
        <v>3167304</v>
      </c>
      <c r="N15" s="154">
        <f t="shared" si="1"/>
        <v>36600</v>
      </c>
      <c r="O15" s="96">
        <f t="shared" si="1"/>
        <v>100880</v>
      </c>
    </row>
    <row r="16" spans="1:15" ht="13.5" thickTop="1">
      <c r="A16" s="1"/>
      <c r="B16" s="1"/>
      <c r="C16" s="32"/>
      <c r="D16" s="32"/>
      <c r="E16" s="28"/>
      <c r="F16" s="28"/>
      <c r="G16" s="28"/>
      <c r="H16" s="28"/>
      <c r="I16" s="28"/>
      <c r="J16" s="28"/>
      <c r="K16" s="28"/>
      <c r="L16" s="28"/>
      <c r="M16" s="13"/>
      <c r="N16" s="28"/>
      <c r="O16" s="10"/>
    </row>
    <row r="17" spans="1:15" ht="12.75">
      <c r="A17" s="1"/>
      <c r="B17" s="1"/>
      <c r="C17" s="17"/>
      <c r="D17" s="17"/>
      <c r="E17" s="37"/>
      <c r="F17" s="37"/>
      <c r="G17" s="37"/>
      <c r="H17" s="37"/>
      <c r="I17" s="37"/>
      <c r="J17" s="37"/>
      <c r="K17" s="37"/>
      <c r="L17" s="37"/>
      <c r="M17" s="12"/>
      <c r="N17" s="14"/>
      <c r="O17" s="10"/>
    </row>
    <row r="18" spans="1:15" ht="15">
      <c r="A18" s="140"/>
      <c r="B18" s="134"/>
      <c r="C18" s="134"/>
      <c r="D18" s="181"/>
      <c r="E18" s="37"/>
      <c r="F18" s="37"/>
      <c r="G18" s="37"/>
      <c r="H18" s="37"/>
      <c r="I18" s="37"/>
      <c r="J18" s="37"/>
      <c r="K18" s="37"/>
      <c r="L18" s="37"/>
      <c r="M18" s="10"/>
      <c r="N18" s="18"/>
      <c r="O18" s="43"/>
    </row>
    <row r="19" spans="1:15" ht="12.75">
      <c r="A19" s="1"/>
      <c r="B19" s="1"/>
      <c r="C19" s="23"/>
      <c r="D19" s="23"/>
      <c r="E19" s="36"/>
      <c r="F19" s="36"/>
      <c r="G19" s="36"/>
      <c r="H19" s="36"/>
      <c r="I19" s="36"/>
      <c r="J19" s="36"/>
      <c r="K19" s="36"/>
      <c r="L19" s="36"/>
      <c r="M19" s="12"/>
      <c r="N19" s="18"/>
      <c r="O19" s="10"/>
    </row>
    <row r="20" spans="1:15" ht="12.75">
      <c r="A20" s="1"/>
      <c r="B20" s="1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10"/>
      <c r="N20" s="17"/>
      <c r="O20" s="10"/>
    </row>
    <row r="21" spans="1:15" ht="12.75">
      <c r="A21" s="1"/>
      <c r="B21" s="1"/>
      <c r="C21" s="41"/>
      <c r="D21" s="41"/>
      <c r="E21" s="17"/>
      <c r="F21" s="17"/>
      <c r="G21" s="17"/>
      <c r="H21" s="17"/>
      <c r="I21" s="17"/>
      <c r="J21" s="17"/>
      <c r="K21" s="17"/>
      <c r="L21" s="17"/>
      <c r="M21" s="13"/>
      <c r="N21" s="10"/>
      <c r="O21" s="10"/>
    </row>
    <row r="22" spans="1:15" ht="12.75">
      <c r="A22" s="1"/>
      <c r="B22" s="1"/>
      <c r="C22" s="18"/>
      <c r="D22" s="18"/>
      <c r="E22" s="20"/>
      <c r="F22" s="20"/>
      <c r="G22" s="20"/>
      <c r="H22" s="20"/>
      <c r="I22" s="20"/>
      <c r="J22" s="20"/>
      <c r="K22" s="20"/>
      <c r="L22" s="20"/>
      <c r="M22" s="21"/>
      <c r="N22" s="20"/>
      <c r="O22" s="10"/>
    </row>
    <row r="23" spans="1:15" ht="12.75">
      <c r="A23" s="1"/>
      <c r="B23" s="1"/>
      <c r="C23" s="36"/>
      <c r="D23" s="36"/>
      <c r="E23" s="20"/>
      <c r="F23" s="20"/>
      <c r="G23" s="20"/>
      <c r="H23" s="20"/>
      <c r="I23" s="20"/>
      <c r="J23" s="20"/>
      <c r="K23" s="20"/>
      <c r="L23" s="20"/>
      <c r="M23" s="10"/>
      <c r="N23" s="20"/>
      <c r="O23" s="10"/>
    </row>
    <row r="24" spans="1:15" ht="12.75" customHeight="1">
      <c r="A24" s="1"/>
      <c r="B24" s="1"/>
      <c r="C24" s="11"/>
      <c r="D24" s="1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2.75">
      <c r="A25" s="1"/>
      <c r="B25" s="1"/>
      <c r="C25" s="11"/>
      <c r="D25" s="11"/>
      <c r="E25" s="10"/>
      <c r="F25" s="10"/>
      <c r="G25" s="10"/>
      <c r="H25" s="10"/>
      <c r="I25" s="10"/>
      <c r="J25" s="10"/>
      <c r="K25" s="10"/>
      <c r="L25" s="10"/>
      <c r="M25" s="13"/>
      <c r="N25" s="10"/>
      <c r="O25" s="10"/>
    </row>
    <row r="26" spans="1:15" ht="12.75">
      <c r="A26" s="1"/>
      <c r="B26" s="1"/>
      <c r="C26" s="14"/>
      <c r="D26" s="14"/>
      <c r="E26" s="10"/>
      <c r="F26" s="10"/>
      <c r="G26" s="10"/>
      <c r="H26" s="10"/>
      <c r="I26" s="10"/>
      <c r="J26" s="10"/>
      <c r="K26" s="10"/>
      <c r="L26" s="10"/>
      <c r="M26" s="13"/>
      <c r="N26" s="21"/>
      <c r="O26" s="10"/>
    </row>
  </sheetData>
  <sheetProtection password="CC6B" sheet="1"/>
  <mergeCells count="13">
    <mergeCell ref="A15:B15"/>
    <mergeCell ref="M6:M7"/>
    <mergeCell ref="N6:N7"/>
    <mergeCell ref="A5:B5"/>
    <mergeCell ref="B6:B7"/>
    <mergeCell ref="A6:A7"/>
    <mergeCell ref="I6:J6"/>
    <mergeCell ref="K6:L6"/>
    <mergeCell ref="E6:F6"/>
    <mergeCell ref="C6:D6"/>
    <mergeCell ref="A1:P1"/>
    <mergeCell ref="A2:O2"/>
    <mergeCell ref="O6:O7"/>
  </mergeCells>
  <printOptions/>
  <pageMargins left="0.49" right="0.14" top="0.984251968503937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H30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5.00390625" style="1" customWidth="1"/>
    <col min="2" max="2" width="30.00390625" style="1" customWidth="1"/>
    <col min="3" max="3" width="7.8515625" style="1" customWidth="1"/>
    <col min="4" max="4" width="12.00390625" style="1" customWidth="1"/>
    <col min="5" max="5" width="10.8515625" style="1" customWidth="1"/>
    <col min="6" max="6" width="13.28125" style="1" customWidth="1"/>
    <col min="7" max="16384" width="9.140625" style="1" customWidth="1"/>
  </cols>
  <sheetData>
    <row r="1" spans="1:8" ht="19.5" customHeight="1">
      <c r="A1" s="195" t="s">
        <v>52</v>
      </c>
      <c r="B1" s="195"/>
      <c r="C1" s="195"/>
      <c r="D1" s="195"/>
      <c r="E1" s="195"/>
      <c r="F1" s="195"/>
      <c r="G1" s="55"/>
      <c r="H1" s="55"/>
    </row>
    <row r="2" spans="1:7" s="101" customFormat="1" ht="54.75" customHeight="1">
      <c r="A2" s="230" t="s">
        <v>156</v>
      </c>
      <c r="B2" s="230"/>
      <c r="C2" s="230"/>
      <c r="D2" s="230"/>
      <c r="E2" s="230"/>
      <c r="F2" s="230"/>
      <c r="G2" s="100"/>
    </row>
    <row r="3" spans="1:6" ht="12.75">
      <c r="A3" s="42"/>
      <c r="B3" s="42"/>
      <c r="C3" s="39"/>
      <c r="D3" s="39"/>
      <c r="E3" s="3"/>
      <c r="F3" s="3"/>
    </row>
    <row r="4" spans="1:6" ht="13.5" thickBot="1">
      <c r="A4" s="39"/>
      <c r="B4" s="156"/>
      <c r="C4" s="39"/>
      <c r="D4" s="39"/>
      <c r="E4" s="3"/>
      <c r="F4" s="3"/>
    </row>
    <row r="5" spans="1:6" ht="13.5" customHeight="1" thickTop="1">
      <c r="A5" s="220" t="s">
        <v>0</v>
      </c>
      <c r="B5" s="229" t="s">
        <v>65</v>
      </c>
      <c r="C5" s="213" t="s">
        <v>33</v>
      </c>
      <c r="D5" s="93">
        <v>0.98</v>
      </c>
      <c r="E5" s="93">
        <v>0.02</v>
      </c>
      <c r="F5" s="209" t="s">
        <v>45</v>
      </c>
    </row>
    <row r="6" spans="1:6" ht="71.25" customHeight="1" thickBot="1">
      <c r="A6" s="221"/>
      <c r="B6" s="200"/>
      <c r="C6" s="214"/>
      <c r="D6" s="94" t="s">
        <v>73</v>
      </c>
      <c r="E6" s="94" t="s">
        <v>41</v>
      </c>
      <c r="F6" s="210"/>
    </row>
    <row r="7" spans="1:6" ht="15.75" customHeight="1" thickTop="1">
      <c r="A7" s="116">
        <v>2</v>
      </c>
      <c r="B7" s="117" t="s">
        <v>26</v>
      </c>
      <c r="C7" s="118">
        <v>318</v>
      </c>
      <c r="D7" s="118">
        <v>516076</v>
      </c>
      <c r="E7" s="118">
        <v>10532</v>
      </c>
      <c r="F7" s="115">
        <f>D7+E7</f>
        <v>526608</v>
      </c>
    </row>
    <row r="8" spans="1:6" ht="15.75" customHeight="1">
      <c r="A8" s="116">
        <v>3</v>
      </c>
      <c r="B8" s="117" t="s">
        <v>27</v>
      </c>
      <c r="C8" s="118">
        <v>148</v>
      </c>
      <c r="D8" s="118">
        <v>240186</v>
      </c>
      <c r="E8" s="118">
        <v>4902</v>
      </c>
      <c r="F8" s="115">
        <f>D8+E8</f>
        <v>245088</v>
      </c>
    </row>
    <row r="9" spans="1:6" s="78" customFormat="1" ht="33" customHeight="1" thickBot="1">
      <c r="A9" s="205" t="s">
        <v>47</v>
      </c>
      <c r="B9" s="206"/>
      <c r="C9" s="95">
        <f>SUM(C7:C8)</f>
        <v>466</v>
      </c>
      <c r="D9" s="95">
        <f>SUM(D7:D8)</f>
        <v>756262</v>
      </c>
      <c r="E9" s="95">
        <f>SUM(E7:E8)</f>
        <v>15434</v>
      </c>
      <c r="F9" s="96">
        <f>SUM(F7:F8)</f>
        <v>771696</v>
      </c>
    </row>
    <row r="10" spans="1:7" ht="13.5" thickTop="1">
      <c r="A10" s="6"/>
      <c r="B10" s="6"/>
      <c r="C10" s="32"/>
      <c r="D10" s="28"/>
      <c r="E10" s="28"/>
      <c r="F10" s="14"/>
      <c r="G10" s="10"/>
    </row>
    <row r="11" spans="1:7" ht="15">
      <c r="A11" s="140"/>
      <c r="B11" s="134"/>
      <c r="C11" s="17"/>
      <c r="D11" s="28"/>
      <c r="E11" s="37"/>
      <c r="F11" s="12"/>
      <c r="G11" s="10"/>
    </row>
    <row r="12" spans="1:7" ht="15">
      <c r="A12" s="140"/>
      <c r="B12" s="134"/>
      <c r="C12" s="23"/>
      <c r="D12" s="10"/>
      <c r="E12" s="27"/>
      <c r="F12" s="10"/>
      <c r="G12" s="10"/>
    </row>
    <row r="13" spans="3:7" ht="12.75">
      <c r="C13" s="23"/>
      <c r="D13" s="10"/>
      <c r="E13" s="27"/>
      <c r="F13" s="13"/>
      <c r="G13" s="10"/>
    </row>
    <row r="14" spans="3:7" ht="12.75">
      <c r="C14" s="36"/>
      <c r="D14" s="10"/>
      <c r="E14" s="54"/>
      <c r="F14" s="21"/>
      <c r="G14" s="10"/>
    </row>
    <row r="15" spans="3:7" ht="12.75" customHeight="1">
      <c r="C15" s="20"/>
      <c r="D15" s="10"/>
      <c r="E15" s="34"/>
      <c r="F15" s="10"/>
      <c r="G15" s="10"/>
    </row>
    <row r="16" spans="3:7" ht="12.75">
      <c r="C16" s="10"/>
      <c r="D16" s="10"/>
      <c r="E16" s="34"/>
      <c r="F16" s="10"/>
      <c r="G16" s="10"/>
    </row>
    <row r="17" spans="3:7" ht="12.75">
      <c r="C17" s="18"/>
      <c r="D17" s="10"/>
      <c r="E17" s="20"/>
      <c r="F17" s="10"/>
      <c r="G17" s="10"/>
    </row>
    <row r="18" spans="3:5" ht="12.75">
      <c r="C18" s="7"/>
      <c r="E18" s="4"/>
    </row>
    <row r="19" spans="3:6" ht="12.75">
      <c r="C19" s="53"/>
      <c r="E19" s="10"/>
      <c r="F19" s="13"/>
    </row>
    <row r="20" spans="3:6" ht="12.75">
      <c r="C20" s="49"/>
      <c r="E20" s="10"/>
      <c r="F20" s="13"/>
    </row>
    <row r="21" spans="3:6" ht="12.75">
      <c r="C21" s="53"/>
      <c r="E21" s="10"/>
      <c r="F21" s="13"/>
    </row>
    <row r="22" spans="3:6" ht="12.75">
      <c r="C22" s="11"/>
      <c r="D22" s="5"/>
      <c r="E22" s="10"/>
      <c r="F22" s="13"/>
    </row>
    <row r="23" ht="12.75">
      <c r="C23" s="7"/>
    </row>
    <row r="24" spans="3:6" ht="12.75">
      <c r="C24" s="18"/>
      <c r="D24" s="10"/>
      <c r="F24" s="8"/>
    </row>
    <row r="25" spans="3:6" ht="12.75">
      <c r="C25" s="18"/>
      <c r="D25" s="10"/>
      <c r="F25" s="9"/>
    </row>
    <row r="26" spans="3:4" ht="12.75">
      <c r="C26" s="18"/>
      <c r="D26" s="10"/>
    </row>
    <row r="27" spans="3:6" ht="12.75">
      <c r="C27" s="17"/>
      <c r="D27" s="10"/>
      <c r="F27" s="9"/>
    </row>
    <row r="28" spans="3:4" ht="12.75">
      <c r="C28" s="10"/>
      <c r="D28" s="10"/>
    </row>
    <row r="29" spans="3:6" ht="12.75">
      <c r="C29" s="20"/>
      <c r="D29" s="10"/>
      <c r="F29" s="9"/>
    </row>
    <row r="30" spans="2:6" ht="12.75">
      <c r="B30" s="16"/>
      <c r="C30" s="6"/>
      <c r="D30" s="9"/>
      <c r="E30" s="9"/>
      <c r="F30" s="9"/>
    </row>
  </sheetData>
  <sheetProtection password="CC6B" sheet="1"/>
  <mergeCells count="7">
    <mergeCell ref="F5:F6"/>
    <mergeCell ref="A9:B9"/>
    <mergeCell ref="A1:F1"/>
    <mergeCell ref="A2:F2"/>
    <mergeCell ref="C5:C6"/>
    <mergeCell ref="B5:B6"/>
    <mergeCell ref="A5:A6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8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8" sqref="J8"/>
    </sheetView>
  </sheetViews>
  <sheetFormatPr defaultColWidth="9.140625" defaultRowHeight="12.75"/>
  <cols>
    <col min="1" max="1" width="5.28125" style="0" customWidth="1"/>
    <col min="2" max="2" width="34.28125" style="0" customWidth="1"/>
    <col min="3" max="6" width="13.57421875" style="0" customWidth="1"/>
  </cols>
  <sheetData>
    <row r="1" spans="1:6" ht="12.75">
      <c r="A1" s="195" t="s">
        <v>52</v>
      </c>
      <c r="B1" s="195"/>
      <c r="C1" s="195"/>
      <c r="D1" s="195"/>
      <c r="E1" s="195"/>
      <c r="F1" s="195"/>
    </row>
    <row r="2" spans="1:6" ht="46.5" customHeight="1">
      <c r="A2" s="203" t="s">
        <v>225</v>
      </c>
      <c r="B2" s="203"/>
      <c r="C2" s="203"/>
      <c r="D2" s="203"/>
      <c r="E2" s="203"/>
      <c r="F2" s="203"/>
    </row>
    <row r="4" ht="13.5" thickBot="1"/>
    <row r="5" spans="1:6" ht="13.5" thickTop="1">
      <c r="A5" s="222" t="s">
        <v>0</v>
      </c>
      <c r="B5" s="199" t="s">
        <v>223</v>
      </c>
      <c r="C5" s="213" t="s">
        <v>224</v>
      </c>
      <c r="D5" s="213" t="s">
        <v>227</v>
      </c>
      <c r="E5" s="213" t="s">
        <v>226</v>
      </c>
      <c r="F5" s="218" t="s">
        <v>228</v>
      </c>
    </row>
    <row r="6" spans="1:6" ht="76.5" customHeight="1" thickBot="1">
      <c r="A6" s="223"/>
      <c r="B6" s="200"/>
      <c r="C6" s="214"/>
      <c r="D6" s="214"/>
      <c r="E6" s="214"/>
      <c r="F6" s="219"/>
    </row>
    <row r="7" spans="1:6" ht="13.5" thickTop="1">
      <c r="A7" s="144">
        <v>1</v>
      </c>
      <c r="B7" s="127" t="s">
        <v>86</v>
      </c>
      <c r="C7" s="114">
        <v>1</v>
      </c>
      <c r="D7" s="114">
        <v>326</v>
      </c>
      <c r="E7" s="114"/>
      <c r="F7" s="158">
        <v>0</v>
      </c>
    </row>
    <row r="8" spans="1:6" ht="12.75">
      <c r="A8" s="124">
        <v>2</v>
      </c>
      <c r="B8" s="127" t="s">
        <v>87</v>
      </c>
      <c r="C8" s="118">
        <v>2</v>
      </c>
      <c r="D8" s="118">
        <v>652</v>
      </c>
      <c r="E8" s="118"/>
      <c r="F8" s="123">
        <v>0</v>
      </c>
    </row>
    <row r="9" spans="1:7" ht="12.75">
      <c r="A9" s="124">
        <v>3</v>
      </c>
      <c r="B9" s="127" t="s">
        <v>90</v>
      </c>
      <c r="C9" s="118">
        <v>1</v>
      </c>
      <c r="D9" s="118">
        <v>326</v>
      </c>
      <c r="E9" s="118">
        <v>1</v>
      </c>
      <c r="F9" s="123">
        <v>2190</v>
      </c>
      <c r="G9" s="72"/>
    </row>
    <row r="10" spans="1:6" ht="12.75">
      <c r="A10" s="124">
        <v>4</v>
      </c>
      <c r="B10" s="127" t="s">
        <v>91</v>
      </c>
      <c r="C10" s="118">
        <v>1</v>
      </c>
      <c r="D10" s="118">
        <v>326</v>
      </c>
      <c r="E10" s="118"/>
      <c r="F10" s="123">
        <v>0</v>
      </c>
    </row>
    <row r="11" spans="1:6" ht="12.75">
      <c r="A11" s="124">
        <v>5</v>
      </c>
      <c r="B11" s="127" t="s">
        <v>93</v>
      </c>
      <c r="C11" s="118">
        <v>3</v>
      </c>
      <c r="D11" s="118">
        <v>978</v>
      </c>
      <c r="E11" s="118"/>
      <c r="F11" s="123">
        <v>0</v>
      </c>
    </row>
    <row r="12" spans="1:6" ht="12.75">
      <c r="A12" s="124">
        <v>6</v>
      </c>
      <c r="B12" s="127" t="s">
        <v>94</v>
      </c>
      <c r="C12" s="118">
        <v>1</v>
      </c>
      <c r="D12" s="118">
        <v>326</v>
      </c>
      <c r="E12" s="118"/>
      <c r="F12" s="123">
        <v>0</v>
      </c>
    </row>
    <row r="13" spans="1:6" ht="12.75">
      <c r="A13" s="124">
        <v>7</v>
      </c>
      <c r="B13" s="127" t="s">
        <v>95</v>
      </c>
      <c r="C13" s="118">
        <v>3</v>
      </c>
      <c r="D13" s="118">
        <v>978</v>
      </c>
      <c r="E13" s="118"/>
      <c r="F13" s="123">
        <v>0</v>
      </c>
    </row>
    <row r="14" spans="1:6" ht="12.75">
      <c r="A14" s="124">
        <v>8</v>
      </c>
      <c r="B14" s="127" t="s">
        <v>96</v>
      </c>
      <c r="C14" s="118">
        <v>2</v>
      </c>
      <c r="D14" s="118">
        <v>652</v>
      </c>
      <c r="E14" s="118"/>
      <c r="F14" s="123">
        <v>0</v>
      </c>
    </row>
    <row r="15" spans="1:6" ht="12.75">
      <c r="A15" s="124">
        <v>9</v>
      </c>
      <c r="B15" s="127" t="s">
        <v>178</v>
      </c>
      <c r="C15" s="118">
        <v>3</v>
      </c>
      <c r="D15" s="118">
        <v>978</v>
      </c>
      <c r="E15" s="118"/>
      <c r="F15" s="123">
        <v>0</v>
      </c>
    </row>
    <row r="16" spans="1:6" ht="12.75">
      <c r="A16" s="124">
        <v>10</v>
      </c>
      <c r="B16" s="127" t="s">
        <v>179</v>
      </c>
      <c r="C16" s="118">
        <v>1</v>
      </c>
      <c r="D16" s="118">
        <v>326</v>
      </c>
      <c r="E16" s="118"/>
      <c r="F16" s="123">
        <v>0</v>
      </c>
    </row>
    <row r="17" spans="1:6" ht="12.75">
      <c r="A17" s="124">
        <v>11</v>
      </c>
      <c r="B17" s="127" t="s">
        <v>54</v>
      </c>
      <c r="C17" s="118">
        <v>10</v>
      </c>
      <c r="D17" s="118">
        <v>3260</v>
      </c>
      <c r="E17" s="118"/>
      <c r="F17" s="123">
        <v>0</v>
      </c>
    </row>
    <row r="18" spans="1:6" ht="12.75">
      <c r="A18" s="124">
        <v>12</v>
      </c>
      <c r="B18" s="127" t="s">
        <v>180</v>
      </c>
      <c r="C18" s="118">
        <v>2</v>
      </c>
      <c r="D18" s="118">
        <v>652</v>
      </c>
      <c r="E18" s="118"/>
      <c r="F18" s="123">
        <v>0</v>
      </c>
    </row>
    <row r="19" spans="1:6" ht="12.75">
      <c r="A19" s="124">
        <v>13</v>
      </c>
      <c r="B19" s="127" t="s">
        <v>181</v>
      </c>
      <c r="C19" s="118">
        <v>1</v>
      </c>
      <c r="D19" s="118">
        <v>326</v>
      </c>
      <c r="E19" s="118"/>
      <c r="F19" s="123">
        <v>0</v>
      </c>
    </row>
    <row r="20" spans="1:6" ht="12.75">
      <c r="A20" s="124">
        <v>14</v>
      </c>
      <c r="B20" s="127" t="s">
        <v>182</v>
      </c>
      <c r="C20" s="118">
        <v>4</v>
      </c>
      <c r="D20" s="118">
        <v>1304</v>
      </c>
      <c r="E20" s="118"/>
      <c r="F20" s="123">
        <v>0</v>
      </c>
    </row>
    <row r="21" spans="1:6" ht="12.75">
      <c r="A21" s="124">
        <v>15</v>
      </c>
      <c r="B21" s="127" t="s">
        <v>66</v>
      </c>
      <c r="C21" s="118">
        <v>7</v>
      </c>
      <c r="D21" s="118">
        <v>2282</v>
      </c>
      <c r="E21" s="118"/>
      <c r="F21" s="123">
        <v>0</v>
      </c>
    </row>
    <row r="22" spans="1:6" ht="12.75">
      <c r="A22" s="124">
        <v>16</v>
      </c>
      <c r="B22" s="127" t="s">
        <v>183</v>
      </c>
      <c r="C22" s="118">
        <v>3</v>
      </c>
      <c r="D22" s="118">
        <v>978</v>
      </c>
      <c r="E22" s="118"/>
      <c r="F22" s="123">
        <v>0</v>
      </c>
    </row>
    <row r="23" spans="1:6" ht="12.75">
      <c r="A23" s="124">
        <v>17</v>
      </c>
      <c r="B23" s="127" t="s">
        <v>184</v>
      </c>
      <c r="C23" s="118">
        <v>3</v>
      </c>
      <c r="D23" s="118">
        <v>978</v>
      </c>
      <c r="E23" s="118"/>
      <c r="F23" s="123">
        <v>0</v>
      </c>
    </row>
    <row r="24" spans="1:6" ht="12.75">
      <c r="A24" s="124">
        <v>18</v>
      </c>
      <c r="B24" s="127" t="s">
        <v>185</v>
      </c>
      <c r="C24" s="118">
        <v>1</v>
      </c>
      <c r="D24" s="118">
        <v>326</v>
      </c>
      <c r="E24" s="118"/>
      <c r="F24" s="123">
        <v>0</v>
      </c>
    </row>
    <row r="25" spans="1:6" ht="12.75">
      <c r="A25" s="124">
        <v>19</v>
      </c>
      <c r="B25" s="127" t="s">
        <v>186</v>
      </c>
      <c r="C25" s="118">
        <v>4</v>
      </c>
      <c r="D25" s="118">
        <v>1304</v>
      </c>
      <c r="E25" s="118"/>
      <c r="F25" s="123">
        <v>0</v>
      </c>
    </row>
    <row r="26" spans="1:6" ht="12.75">
      <c r="A26" s="124">
        <v>20</v>
      </c>
      <c r="B26" s="127" t="s">
        <v>187</v>
      </c>
      <c r="C26" s="118">
        <v>7</v>
      </c>
      <c r="D26" s="118">
        <v>2282</v>
      </c>
      <c r="E26" s="118"/>
      <c r="F26" s="123">
        <v>0</v>
      </c>
    </row>
    <row r="27" spans="1:6" ht="12.75">
      <c r="A27" s="124">
        <v>21</v>
      </c>
      <c r="B27" s="127" t="s">
        <v>188</v>
      </c>
      <c r="C27" s="118">
        <v>6</v>
      </c>
      <c r="D27" s="118">
        <v>1956</v>
      </c>
      <c r="E27" s="118"/>
      <c r="F27" s="123">
        <v>0</v>
      </c>
    </row>
    <row r="28" spans="1:6" ht="12.75">
      <c r="A28" s="124">
        <v>22</v>
      </c>
      <c r="B28" s="127" t="s">
        <v>189</v>
      </c>
      <c r="C28" s="118">
        <v>1</v>
      </c>
      <c r="D28" s="118">
        <v>326</v>
      </c>
      <c r="E28" s="118"/>
      <c r="F28" s="123">
        <v>0</v>
      </c>
    </row>
    <row r="29" spans="1:6" ht="12.75">
      <c r="A29" s="124">
        <v>23</v>
      </c>
      <c r="B29" s="127" t="s">
        <v>98</v>
      </c>
      <c r="C29" s="118">
        <v>2</v>
      </c>
      <c r="D29" s="118">
        <v>652</v>
      </c>
      <c r="E29" s="118"/>
      <c r="F29" s="123">
        <v>0</v>
      </c>
    </row>
    <row r="30" spans="1:6" ht="12.75">
      <c r="A30" s="124">
        <v>24</v>
      </c>
      <c r="B30" s="127" t="s">
        <v>99</v>
      </c>
      <c r="C30" s="118">
        <v>1</v>
      </c>
      <c r="D30" s="118">
        <v>326</v>
      </c>
      <c r="E30" s="118"/>
      <c r="F30" s="123">
        <v>0</v>
      </c>
    </row>
    <row r="31" spans="1:6" ht="12.75">
      <c r="A31" s="124">
        <v>25</v>
      </c>
      <c r="B31" s="127" t="s">
        <v>103</v>
      </c>
      <c r="C31" s="118">
        <v>4</v>
      </c>
      <c r="D31" s="118">
        <v>1304</v>
      </c>
      <c r="E31" s="118"/>
      <c r="F31" s="123">
        <v>0</v>
      </c>
    </row>
    <row r="32" spans="1:6" ht="12.75">
      <c r="A32" s="124">
        <v>26</v>
      </c>
      <c r="B32" s="127" t="s">
        <v>105</v>
      </c>
      <c r="C32" s="118">
        <v>2</v>
      </c>
      <c r="D32" s="118">
        <v>652</v>
      </c>
      <c r="E32" s="118"/>
      <c r="F32" s="123">
        <v>0</v>
      </c>
    </row>
    <row r="33" spans="1:6" ht="12.75">
      <c r="A33" s="124">
        <v>27</v>
      </c>
      <c r="B33" s="127" t="s">
        <v>190</v>
      </c>
      <c r="C33" s="118">
        <v>3</v>
      </c>
      <c r="D33" s="118">
        <v>978</v>
      </c>
      <c r="E33" s="118"/>
      <c r="F33" s="123">
        <v>0</v>
      </c>
    </row>
    <row r="34" spans="1:6" ht="12.75">
      <c r="A34" s="124">
        <v>28</v>
      </c>
      <c r="B34" s="127" t="s">
        <v>191</v>
      </c>
      <c r="C34" s="118">
        <v>10</v>
      </c>
      <c r="D34" s="118">
        <v>3260</v>
      </c>
      <c r="E34" s="118">
        <v>10</v>
      </c>
      <c r="F34" s="123">
        <v>21900</v>
      </c>
    </row>
    <row r="35" spans="1:6" ht="12.75">
      <c r="A35" s="124">
        <v>29</v>
      </c>
      <c r="B35" s="127" t="s">
        <v>192</v>
      </c>
      <c r="C35" s="118">
        <v>22</v>
      </c>
      <c r="D35" s="118">
        <v>7172</v>
      </c>
      <c r="E35" s="118">
        <v>22</v>
      </c>
      <c r="F35" s="123">
        <v>48180</v>
      </c>
    </row>
    <row r="36" spans="1:6" ht="12.75">
      <c r="A36" s="124">
        <v>30</v>
      </c>
      <c r="B36" s="127" t="s">
        <v>193</v>
      </c>
      <c r="C36" s="118">
        <v>7</v>
      </c>
      <c r="D36" s="118">
        <v>2282</v>
      </c>
      <c r="E36" s="118"/>
      <c r="F36" s="123">
        <v>0</v>
      </c>
    </row>
    <row r="37" spans="1:6" ht="12.75">
      <c r="A37" s="124">
        <v>31</v>
      </c>
      <c r="B37" s="127" t="s">
        <v>194</v>
      </c>
      <c r="C37" s="118">
        <v>13</v>
      </c>
      <c r="D37" s="118">
        <v>4238</v>
      </c>
      <c r="E37" s="118">
        <v>13</v>
      </c>
      <c r="F37" s="123">
        <v>28470</v>
      </c>
    </row>
    <row r="38" spans="1:6" ht="12.75">
      <c r="A38" s="124">
        <v>32</v>
      </c>
      <c r="B38" s="127" t="s">
        <v>195</v>
      </c>
      <c r="C38" s="118">
        <v>5</v>
      </c>
      <c r="D38" s="118">
        <v>1630</v>
      </c>
      <c r="E38" s="118"/>
      <c r="F38" s="123">
        <v>0</v>
      </c>
    </row>
    <row r="39" spans="1:6" ht="12.75">
      <c r="A39" s="124">
        <v>33</v>
      </c>
      <c r="B39" s="127" t="s">
        <v>106</v>
      </c>
      <c r="C39" s="118">
        <v>3</v>
      </c>
      <c r="D39" s="118">
        <v>978</v>
      </c>
      <c r="E39" s="118"/>
      <c r="F39" s="123">
        <v>0</v>
      </c>
    </row>
    <row r="40" spans="1:6" ht="12.75">
      <c r="A40" s="124">
        <v>34</v>
      </c>
      <c r="B40" s="127" t="s">
        <v>196</v>
      </c>
      <c r="C40" s="118">
        <v>3</v>
      </c>
      <c r="D40" s="118">
        <v>978</v>
      </c>
      <c r="E40" s="118"/>
      <c r="F40" s="123">
        <v>0</v>
      </c>
    </row>
    <row r="41" spans="1:6" ht="12.75">
      <c r="A41" s="124">
        <v>35</v>
      </c>
      <c r="B41" s="127" t="s">
        <v>197</v>
      </c>
      <c r="C41" s="118">
        <v>2</v>
      </c>
      <c r="D41" s="118">
        <v>652</v>
      </c>
      <c r="E41" s="118"/>
      <c r="F41" s="123">
        <v>0</v>
      </c>
    </row>
    <row r="42" spans="1:6" ht="12.75">
      <c r="A42" s="124">
        <v>36</v>
      </c>
      <c r="B42" s="127" t="s">
        <v>111</v>
      </c>
      <c r="C42" s="118">
        <v>2</v>
      </c>
      <c r="D42" s="118">
        <v>652</v>
      </c>
      <c r="E42" s="118"/>
      <c r="F42" s="123">
        <v>0</v>
      </c>
    </row>
    <row r="43" spans="1:6" ht="12.75">
      <c r="A43" s="124">
        <v>37</v>
      </c>
      <c r="B43" s="127" t="s">
        <v>113</v>
      </c>
      <c r="C43" s="118">
        <v>3</v>
      </c>
      <c r="D43" s="118">
        <v>978</v>
      </c>
      <c r="E43" s="118"/>
      <c r="F43" s="123">
        <v>0</v>
      </c>
    </row>
    <row r="44" spans="1:6" ht="12.75">
      <c r="A44" s="124">
        <v>38</v>
      </c>
      <c r="B44" s="127" t="s">
        <v>198</v>
      </c>
      <c r="C44" s="118">
        <v>2</v>
      </c>
      <c r="D44" s="118">
        <v>652</v>
      </c>
      <c r="E44" s="118"/>
      <c r="F44" s="123">
        <v>0</v>
      </c>
    </row>
    <row r="45" spans="1:6" ht="12.75">
      <c r="A45" s="124">
        <v>39</v>
      </c>
      <c r="B45" s="127" t="s">
        <v>199</v>
      </c>
      <c r="C45" s="118">
        <v>4</v>
      </c>
      <c r="D45" s="118">
        <v>1304</v>
      </c>
      <c r="E45" s="118"/>
      <c r="F45" s="123">
        <v>0</v>
      </c>
    </row>
    <row r="46" spans="1:6" ht="12.75">
      <c r="A46" s="124">
        <v>40</v>
      </c>
      <c r="B46" s="127" t="s">
        <v>200</v>
      </c>
      <c r="C46" s="118">
        <v>2</v>
      </c>
      <c r="D46" s="118">
        <v>652</v>
      </c>
      <c r="E46" s="118"/>
      <c r="F46" s="123">
        <v>0</v>
      </c>
    </row>
    <row r="47" spans="1:6" ht="12.75">
      <c r="A47" s="124">
        <v>41</v>
      </c>
      <c r="B47" s="127" t="s">
        <v>201</v>
      </c>
      <c r="C47" s="118">
        <v>7</v>
      </c>
      <c r="D47" s="118">
        <v>2282</v>
      </c>
      <c r="E47" s="118"/>
      <c r="F47" s="123">
        <v>0</v>
      </c>
    </row>
    <row r="48" spans="1:6" ht="12.75">
      <c r="A48" s="124">
        <v>42</v>
      </c>
      <c r="B48" s="127" t="s">
        <v>115</v>
      </c>
      <c r="C48" s="118">
        <v>3</v>
      </c>
      <c r="D48" s="118">
        <v>978</v>
      </c>
      <c r="E48" s="118"/>
      <c r="F48" s="123">
        <v>0</v>
      </c>
    </row>
    <row r="49" spans="1:6" ht="12.75">
      <c r="A49" s="124">
        <v>43</v>
      </c>
      <c r="B49" s="127" t="s">
        <v>119</v>
      </c>
      <c r="C49" s="118">
        <v>6</v>
      </c>
      <c r="D49" s="118">
        <v>1956</v>
      </c>
      <c r="E49" s="118"/>
      <c r="F49" s="123">
        <v>0</v>
      </c>
    </row>
    <row r="50" spans="1:6" ht="12.75">
      <c r="A50" s="124">
        <v>44</v>
      </c>
      <c r="B50" s="127" t="s">
        <v>120</v>
      </c>
      <c r="C50" s="118">
        <v>2</v>
      </c>
      <c r="D50" s="118">
        <v>652</v>
      </c>
      <c r="E50" s="118"/>
      <c r="F50" s="123">
        <v>0</v>
      </c>
    </row>
    <row r="51" spans="1:6" ht="12.75">
      <c r="A51" s="124">
        <v>45</v>
      </c>
      <c r="B51" s="127" t="s">
        <v>202</v>
      </c>
      <c r="C51" s="118">
        <v>6</v>
      </c>
      <c r="D51" s="118">
        <v>1956</v>
      </c>
      <c r="E51" s="118"/>
      <c r="F51" s="123">
        <v>0</v>
      </c>
    </row>
    <row r="52" spans="1:6" ht="12.75">
      <c r="A52" s="124">
        <v>46</v>
      </c>
      <c r="B52" s="127" t="s">
        <v>203</v>
      </c>
      <c r="C52" s="118">
        <v>2</v>
      </c>
      <c r="D52" s="118">
        <v>652</v>
      </c>
      <c r="E52" s="118"/>
      <c r="F52" s="123">
        <v>0</v>
      </c>
    </row>
    <row r="53" spans="1:6" ht="12.75">
      <c r="A53" s="124">
        <v>47</v>
      </c>
      <c r="B53" s="127" t="s">
        <v>204</v>
      </c>
      <c r="C53" s="118">
        <v>6</v>
      </c>
      <c r="D53" s="118">
        <v>1956</v>
      </c>
      <c r="E53" s="118"/>
      <c r="F53" s="123">
        <v>0</v>
      </c>
    </row>
    <row r="54" spans="1:6" ht="12.75">
      <c r="A54" s="124">
        <v>48</v>
      </c>
      <c r="B54" s="127" t="s">
        <v>205</v>
      </c>
      <c r="C54" s="118">
        <v>4</v>
      </c>
      <c r="D54" s="118">
        <v>1304</v>
      </c>
      <c r="E54" s="118"/>
      <c r="F54" s="123">
        <v>0</v>
      </c>
    </row>
    <row r="55" spans="1:6" ht="12.75">
      <c r="A55" s="124">
        <v>49</v>
      </c>
      <c r="B55" s="127" t="s">
        <v>206</v>
      </c>
      <c r="C55" s="118">
        <v>9</v>
      </c>
      <c r="D55" s="118">
        <v>2934</v>
      </c>
      <c r="E55" s="118">
        <v>9</v>
      </c>
      <c r="F55" s="123">
        <v>19710</v>
      </c>
    </row>
    <row r="56" spans="1:6" ht="12.75">
      <c r="A56" s="124">
        <v>50</v>
      </c>
      <c r="B56" s="127" t="s">
        <v>207</v>
      </c>
      <c r="C56" s="118">
        <v>8</v>
      </c>
      <c r="D56" s="118">
        <v>2608</v>
      </c>
      <c r="E56" s="118"/>
      <c r="F56" s="123">
        <v>0</v>
      </c>
    </row>
    <row r="57" spans="1:6" ht="12.75">
      <c r="A57" s="124">
        <v>51</v>
      </c>
      <c r="B57" s="127" t="s">
        <v>208</v>
      </c>
      <c r="C57" s="118">
        <v>4</v>
      </c>
      <c r="D57" s="118">
        <v>1304</v>
      </c>
      <c r="E57" s="118"/>
      <c r="F57" s="123">
        <v>0</v>
      </c>
    </row>
    <row r="58" spans="1:6" ht="12.75">
      <c r="A58" s="124">
        <v>52</v>
      </c>
      <c r="B58" s="127" t="s">
        <v>209</v>
      </c>
      <c r="C58" s="118">
        <v>13</v>
      </c>
      <c r="D58" s="118">
        <v>4238</v>
      </c>
      <c r="E58" s="118">
        <v>13</v>
      </c>
      <c r="F58" s="123">
        <v>28470</v>
      </c>
    </row>
    <row r="59" spans="1:6" ht="12.75">
      <c r="A59" s="124">
        <v>53</v>
      </c>
      <c r="B59" s="127" t="s">
        <v>210</v>
      </c>
      <c r="C59" s="118">
        <v>1</v>
      </c>
      <c r="D59" s="118">
        <v>326</v>
      </c>
      <c r="E59" s="118"/>
      <c r="F59" s="123">
        <v>0</v>
      </c>
    </row>
    <row r="60" spans="1:6" ht="12.75">
      <c r="A60" s="124">
        <v>54</v>
      </c>
      <c r="B60" s="127" t="s">
        <v>122</v>
      </c>
      <c r="C60" s="118">
        <v>2</v>
      </c>
      <c r="D60" s="118">
        <v>652</v>
      </c>
      <c r="E60" s="118"/>
      <c r="F60" s="123">
        <v>0</v>
      </c>
    </row>
    <row r="61" spans="1:6" ht="12.75">
      <c r="A61" s="124">
        <v>55</v>
      </c>
      <c r="B61" s="127" t="s">
        <v>123</v>
      </c>
      <c r="C61" s="118">
        <v>3</v>
      </c>
      <c r="D61" s="118">
        <v>978</v>
      </c>
      <c r="E61" s="118"/>
      <c r="F61" s="123">
        <v>0</v>
      </c>
    </row>
    <row r="62" spans="1:6" ht="12.75">
      <c r="A62" s="124">
        <v>56</v>
      </c>
      <c r="B62" s="127" t="s">
        <v>124</v>
      </c>
      <c r="C62" s="118">
        <v>1</v>
      </c>
      <c r="D62" s="118">
        <v>326</v>
      </c>
      <c r="E62" s="118"/>
      <c r="F62" s="123">
        <v>0</v>
      </c>
    </row>
    <row r="63" spans="1:6" ht="12.75">
      <c r="A63" s="124">
        <v>57</v>
      </c>
      <c r="B63" s="127" t="s">
        <v>125</v>
      </c>
      <c r="C63" s="118">
        <v>2</v>
      </c>
      <c r="D63" s="118">
        <v>652</v>
      </c>
      <c r="E63" s="118"/>
      <c r="F63" s="123">
        <v>0</v>
      </c>
    </row>
    <row r="64" spans="1:6" ht="12.75">
      <c r="A64" s="124">
        <v>58</v>
      </c>
      <c r="B64" s="127" t="s">
        <v>126</v>
      </c>
      <c r="C64" s="118">
        <v>3</v>
      </c>
      <c r="D64" s="118">
        <v>978</v>
      </c>
      <c r="E64" s="118"/>
      <c r="F64" s="123">
        <v>0</v>
      </c>
    </row>
    <row r="65" spans="1:11" ht="12.75">
      <c r="A65" s="124">
        <v>59</v>
      </c>
      <c r="B65" s="127" t="s">
        <v>127</v>
      </c>
      <c r="C65" s="118">
        <v>1</v>
      </c>
      <c r="D65" s="118">
        <v>326</v>
      </c>
      <c r="E65" s="118"/>
      <c r="F65" s="123">
        <v>0</v>
      </c>
      <c r="K65" s="72"/>
    </row>
    <row r="66" spans="1:6" ht="12.75">
      <c r="A66" s="124">
        <v>60</v>
      </c>
      <c r="B66" s="127" t="s">
        <v>128</v>
      </c>
      <c r="C66" s="118">
        <v>3</v>
      </c>
      <c r="D66" s="118">
        <v>978</v>
      </c>
      <c r="E66" s="118"/>
      <c r="F66" s="123">
        <v>0</v>
      </c>
    </row>
    <row r="67" spans="1:6" ht="12.75">
      <c r="A67" s="124">
        <v>61</v>
      </c>
      <c r="B67" s="127" t="s">
        <v>129</v>
      </c>
      <c r="C67" s="118">
        <v>1</v>
      </c>
      <c r="D67" s="118">
        <v>326</v>
      </c>
      <c r="E67" s="118"/>
      <c r="F67" s="123">
        <v>0</v>
      </c>
    </row>
    <row r="68" spans="1:6" ht="12.75">
      <c r="A68" s="124">
        <v>62</v>
      </c>
      <c r="B68" s="127" t="s">
        <v>130</v>
      </c>
      <c r="C68" s="118">
        <v>6</v>
      </c>
      <c r="D68" s="118">
        <v>1956</v>
      </c>
      <c r="E68" s="118"/>
      <c r="F68" s="123">
        <v>0</v>
      </c>
    </row>
    <row r="69" spans="1:6" ht="12.75">
      <c r="A69" s="124">
        <v>63</v>
      </c>
      <c r="B69" s="127" t="s">
        <v>131</v>
      </c>
      <c r="C69" s="118">
        <v>3</v>
      </c>
      <c r="D69" s="118">
        <v>978</v>
      </c>
      <c r="E69" s="118"/>
      <c r="F69" s="123">
        <v>0</v>
      </c>
    </row>
    <row r="70" spans="1:6" ht="12.75">
      <c r="A70" s="124">
        <v>64</v>
      </c>
      <c r="B70" s="127" t="s">
        <v>211</v>
      </c>
      <c r="C70" s="118">
        <v>22</v>
      </c>
      <c r="D70" s="118">
        <v>7172</v>
      </c>
      <c r="E70" s="118"/>
      <c r="F70" s="123">
        <v>0</v>
      </c>
    </row>
    <row r="71" spans="1:6" ht="12.75">
      <c r="A71" s="124">
        <v>65</v>
      </c>
      <c r="B71" s="127" t="s">
        <v>212</v>
      </c>
      <c r="C71" s="118">
        <v>1</v>
      </c>
      <c r="D71" s="118">
        <v>326</v>
      </c>
      <c r="E71" s="118"/>
      <c r="F71" s="123">
        <v>0</v>
      </c>
    </row>
    <row r="72" spans="1:6" ht="12.75">
      <c r="A72" s="124">
        <v>66</v>
      </c>
      <c r="B72" s="127" t="s">
        <v>213</v>
      </c>
      <c r="C72" s="118">
        <v>12</v>
      </c>
      <c r="D72" s="118">
        <v>3912</v>
      </c>
      <c r="E72" s="118">
        <v>12</v>
      </c>
      <c r="F72" s="123">
        <v>26280</v>
      </c>
    </row>
    <row r="73" spans="1:6" ht="12.75">
      <c r="A73" s="124">
        <v>67</v>
      </c>
      <c r="B73" s="127" t="s">
        <v>214</v>
      </c>
      <c r="C73" s="118">
        <v>3</v>
      </c>
      <c r="D73" s="118">
        <v>978</v>
      </c>
      <c r="E73" s="118"/>
      <c r="F73" s="123">
        <v>0</v>
      </c>
    </row>
    <row r="74" spans="1:6" ht="12.75">
      <c r="A74" s="124">
        <v>68</v>
      </c>
      <c r="B74" s="127" t="s">
        <v>215</v>
      </c>
      <c r="C74" s="118">
        <v>1</v>
      </c>
      <c r="D74" s="118">
        <v>326</v>
      </c>
      <c r="E74" s="118"/>
      <c r="F74" s="123">
        <v>0</v>
      </c>
    </row>
    <row r="75" spans="1:6" ht="12.75">
      <c r="A75" s="124">
        <v>69</v>
      </c>
      <c r="B75" s="127" t="s">
        <v>216</v>
      </c>
      <c r="C75" s="118">
        <v>10</v>
      </c>
      <c r="D75" s="118">
        <v>3260</v>
      </c>
      <c r="E75" s="118">
        <v>10</v>
      </c>
      <c r="F75" s="123">
        <v>21900</v>
      </c>
    </row>
    <row r="76" spans="1:6" ht="12.75">
      <c r="A76" s="124">
        <v>70</v>
      </c>
      <c r="B76" s="127" t="s">
        <v>217</v>
      </c>
      <c r="C76" s="118">
        <v>27</v>
      </c>
      <c r="D76" s="118">
        <v>8802</v>
      </c>
      <c r="E76" s="118"/>
      <c r="F76" s="123">
        <v>0</v>
      </c>
    </row>
    <row r="77" spans="1:6" ht="12.75">
      <c r="A77" s="124">
        <v>71</v>
      </c>
      <c r="B77" s="127" t="s">
        <v>218</v>
      </c>
      <c r="C77" s="118">
        <v>11</v>
      </c>
      <c r="D77" s="118">
        <v>3586</v>
      </c>
      <c r="E77" s="118">
        <v>11</v>
      </c>
      <c r="F77" s="123">
        <v>24090</v>
      </c>
    </row>
    <row r="78" spans="1:6" ht="12.75">
      <c r="A78" s="124">
        <v>72</v>
      </c>
      <c r="B78" s="127" t="s">
        <v>132</v>
      </c>
      <c r="C78" s="118">
        <v>1</v>
      </c>
      <c r="D78" s="118">
        <v>326</v>
      </c>
      <c r="E78" s="118"/>
      <c r="F78" s="123">
        <v>0</v>
      </c>
    </row>
    <row r="79" spans="1:6" ht="12.75">
      <c r="A79" s="124">
        <v>73</v>
      </c>
      <c r="B79" s="127" t="s">
        <v>133</v>
      </c>
      <c r="C79" s="118">
        <v>3</v>
      </c>
      <c r="D79" s="118">
        <v>978</v>
      </c>
      <c r="E79" s="118"/>
      <c r="F79" s="123">
        <v>0</v>
      </c>
    </row>
    <row r="80" spans="1:6" ht="12.75">
      <c r="A80" s="124">
        <v>74</v>
      </c>
      <c r="B80" s="127" t="s">
        <v>136</v>
      </c>
      <c r="C80" s="118">
        <v>4</v>
      </c>
      <c r="D80" s="118">
        <v>1304</v>
      </c>
      <c r="E80" s="118"/>
      <c r="F80" s="123">
        <v>0</v>
      </c>
    </row>
    <row r="81" spans="1:8" ht="12.75">
      <c r="A81" s="124">
        <v>75</v>
      </c>
      <c r="B81" s="127" t="s">
        <v>219</v>
      </c>
      <c r="C81" s="118">
        <v>10</v>
      </c>
      <c r="D81" s="118">
        <v>3260</v>
      </c>
      <c r="E81" s="118">
        <v>10</v>
      </c>
      <c r="F81" s="123">
        <v>21900</v>
      </c>
      <c r="H81" s="72"/>
    </row>
    <row r="82" spans="1:6" ht="12.75">
      <c r="A82" s="124">
        <v>76</v>
      </c>
      <c r="B82" s="127" t="s">
        <v>220</v>
      </c>
      <c r="C82" s="118">
        <v>13</v>
      </c>
      <c r="D82" s="118">
        <v>4238</v>
      </c>
      <c r="E82" s="118"/>
      <c r="F82" s="123">
        <v>0</v>
      </c>
    </row>
    <row r="83" spans="1:6" ht="12.75">
      <c r="A83" s="124">
        <v>77</v>
      </c>
      <c r="B83" s="127" t="s">
        <v>221</v>
      </c>
      <c r="C83" s="118">
        <v>10</v>
      </c>
      <c r="D83" s="118">
        <v>3260</v>
      </c>
      <c r="E83" s="118"/>
      <c r="F83" s="123">
        <v>0</v>
      </c>
    </row>
    <row r="84" spans="1:6" ht="12.75">
      <c r="A84" s="124">
        <v>78</v>
      </c>
      <c r="B84" s="127" t="s">
        <v>222</v>
      </c>
      <c r="C84" s="118">
        <v>20</v>
      </c>
      <c r="D84" s="118">
        <v>6520</v>
      </c>
      <c r="E84" s="118">
        <v>20</v>
      </c>
      <c r="F84" s="123">
        <v>43800</v>
      </c>
    </row>
    <row r="85" spans="1:8" ht="26.25" customHeight="1" thickBot="1">
      <c r="A85" s="205" t="s">
        <v>229</v>
      </c>
      <c r="B85" s="206"/>
      <c r="C85" s="95">
        <f>SUM(C7:C84)</f>
        <v>401</v>
      </c>
      <c r="D85" s="95">
        <f>SUM(D7:D84)</f>
        <v>130726</v>
      </c>
      <c r="E85" s="95">
        <f>SUM(E7:E84)</f>
        <v>131</v>
      </c>
      <c r="F85" s="96">
        <f>SUM(F7:F84)</f>
        <v>286890</v>
      </c>
      <c r="H85" s="72"/>
    </row>
    <row r="86" ht="13.5" thickTop="1"/>
  </sheetData>
  <sheetProtection password="CC6B" sheet="1" objects="1" scenarios="1"/>
  <mergeCells count="9">
    <mergeCell ref="A85:B85"/>
    <mergeCell ref="A1:F1"/>
    <mergeCell ref="A2:F2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 Plovdiv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Todorova</dc:creator>
  <cp:keywords/>
  <dc:description/>
  <cp:lastModifiedBy>Kostadin Chakarov</cp:lastModifiedBy>
  <cp:lastPrinted>2013-03-08T12:03:48Z</cp:lastPrinted>
  <dcterms:created xsi:type="dcterms:W3CDTF">2009-02-02T13:02:43Z</dcterms:created>
  <dcterms:modified xsi:type="dcterms:W3CDTF">2017-03-15T11:32:29Z</dcterms:modified>
  <cp:category/>
  <cp:version/>
  <cp:contentType/>
  <cp:contentStatus/>
</cp:coreProperties>
</file>