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555" windowWidth="15195" windowHeight="11220" tabRatio="599" activeTab="3"/>
  </bookViews>
  <sheets>
    <sheet name="Д-ст 311" sheetId="1" r:id="rId1"/>
    <sheet name="Д-ст 312" sheetId="2" r:id="rId2"/>
    <sheet name="Д-ст 318" sheetId="3" r:id="rId3"/>
    <sheet name="Д-ст 322" sheetId="4" r:id="rId4"/>
    <sheet name="Д-ст 326" sheetId="5" r:id="rId5"/>
    <sheet name="Д-ст 332" sheetId="6" r:id="rId6"/>
    <sheet name="Д-ст 338" sheetId="7" r:id="rId7"/>
  </sheets>
  <definedNames/>
  <calcPr fullCalcOnLoad="1"/>
</workbook>
</file>

<file path=xl/sharedStrings.xml><?xml version="1.0" encoding="utf-8"?>
<sst xmlns="http://schemas.openxmlformats.org/spreadsheetml/2006/main" count="342" uniqueCount="226">
  <si>
    <t>№ по ред</t>
  </si>
  <si>
    <t>ЕГ "Пловдив"</t>
  </si>
  <si>
    <t>ЕГ "Ив.Вазов"</t>
  </si>
  <si>
    <t>Брой ученици</t>
  </si>
  <si>
    <t>ОБЩО ЗА ДЕЙНОСТ 322</t>
  </si>
  <si>
    <t>Добавка за училищна площ</t>
  </si>
  <si>
    <t>Добавка за училища, с бр.на учениците до 300 вкл.</t>
  </si>
  <si>
    <t>Резерв за нерегулярни разходи</t>
  </si>
  <si>
    <t>Брой у-ци</t>
  </si>
  <si>
    <t xml:space="preserve"> Общо средства по формула - 100 %</t>
  </si>
  <si>
    <t>ОБЩО ЗА ДЕЙНОСТ 326</t>
  </si>
  <si>
    <t>ОБЩО ЗА ДЕЙНОСТ 332</t>
  </si>
  <si>
    <t>ОБЩО ЗА ДЕЙНОСТ 318</t>
  </si>
  <si>
    <t>ВСИЧКО ЗА ДЕЙНОСТ 311</t>
  </si>
  <si>
    <t>Брой деца в яслени групи</t>
  </si>
  <si>
    <t>ВСИЧКО ЗА ДЕЙНОСТ 312</t>
  </si>
  <si>
    <t>О Б Щ И Н А   П Л О В Д И В</t>
  </si>
  <si>
    <t>Физически науки, информатика, техника, здравеопазване, опазване на околната среда, производство и преработка, архитектура и строителство</t>
  </si>
  <si>
    <t>ОУ "Гео Милев"</t>
  </si>
  <si>
    <t>HУ "Кирил Hектариев"</t>
  </si>
  <si>
    <t>ОУ "В. Левски"</t>
  </si>
  <si>
    <t>Третостепенни разпоредители с бюджет</t>
  </si>
  <si>
    <t>Второстепенни разпоредители с бюджет</t>
  </si>
  <si>
    <t>ОУ "Кочо Честеменски"</t>
  </si>
  <si>
    <t>Средства за стипендии</t>
  </si>
  <si>
    <t>Брой деца в ППГ</t>
  </si>
  <si>
    <t>Брой деца в ЦПГ</t>
  </si>
  <si>
    <t>2%           Резерв за нерегулярни разходи</t>
  </si>
  <si>
    <t>Допълващ стандарт за материална база</t>
  </si>
  <si>
    <t>Добавка за логопедичен кабинет</t>
  </si>
  <si>
    <t>Допълващ стандарт за ученик в комбинирана форма на обучение</t>
  </si>
  <si>
    <t>Брой деца от 2 до 4 г. в  ДГ</t>
  </si>
  <si>
    <t>Брой деца на 5 и 6 год. в целодн. подготвителна  група в ДГ</t>
  </si>
  <si>
    <t xml:space="preserve">Добавка за деца в пригодени сгради за ДГ </t>
  </si>
  <si>
    <t>Норматив за подпомагане храненето на децата от подготвителните групи</t>
  </si>
  <si>
    <t>ДГ "Буратино"</t>
  </si>
  <si>
    <t>ДГ "Зора"</t>
  </si>
  <si>
    <t>ДГ "Каменица"</t>
  </si>
  <si>
    <t>ДГ "Люляк"</t>
  </si>
  <si>
    <t>ДГ "Майчина грижа"</t>
  </si>
  <si>
    <t>ДГ "Малкият  принц"</t>
  </si>
  <si>
    <t>ДГ "Мирослава"</t>
  </si>
  <si>
    <t>ДГ "Незабравка"</t>
  </si>
  <si>
    <t>ДГ "Перуника"</t>
  </si>
  <si>
    <t>ДГ "Радост"</t>
  </si>
  <si>
    <t>ДГ "Снежанка"</t>
  </si>
  <si>
    <t>ДГ "Чучулига"</t>
  </si>
  <si>
    <t>ДГ "Щастливо детство"</t>
  </si>
  <si>
    <t>ДГ "Биляна"</t>
  </si>
  <si>
    <t>ДГ "Детелина"</t>
  </si>
  <si>
    <t>ДГ "Лилия"</t>
  </si>
  <si>
    <t>ДГ "Маргаритка"</t>
  </si>
  <si>
    <t>ДГ "Наталия"</t>
  </si>
  <si>
    <t>ДГ "Родина"</t>
  </si>
  <si>
    <t>ДГ "Чайка"</t>
  </si>
  <si>
    <t>ДГ "Боряна"</t>
  </si>
  <si>
    <t>ДГ "Дружба"</t>
  </si>
  <si>
    <t>ДГ "Елица"</t>
  </si>
  <si>
    <t>ДГ" Мир"</t>
  </si>
  <si>
    <t>ДГ "Росица"</t>
  </si>
  <si>
    <t>ДГ "Светла"</t>
  </si>
  <si>
    <t>ДГ "Рая"</t>
  </si>
  <si>
    <t>ДГ "Космонавт"</t>
  </si>
  <si>
    <t>ДГ "Славей"</t>
  </si>
  <si>
    <t>ДГ "Бреза"</t>
  </si>
  <si>
    <t>ДГ "Весела"</t>
  </si>
  <si>
    <t>ДГ "Дъга"</t>
  </si>
  <si>
    <t>ДГ "Захарно петле"</t>
  </si>
  <si>
    <t>ДГ "Марица"</t>
  </si>
  <si>
    <t>ДГ "Ралица"</t>
  </si>
  <si>
    <t>ДГ "Албена"</t>
  </si>
  <si>
    <t>ДГ "Валентина"</t>
  </si>
  <si>
    <t>ДГ "Вяра"</t>
  </si>
  <si>
    <t>ДГ "Здравец"</t>
  </si>
  <si>
    <t>ДГ "Зорница"</t>
  </si>
  <si>
    <t>ДГ "Малина"</t>
  </si>
  <si>
    <t>ДГ "Мая"</t>
  </si>
  <si>
    <t>ДГ "Осми март"</t>
  </si>
  <si>
    <t>ДГ "Светлина"</t>
  </si>
  <si>
    <t>ДГ "Д-р Едгар Бороу"</t>
  </si>
  <si>
    <t>ДГ "Велимира"</t>
  </si>
  <si>
    <t>ДГ "Десислава"</t>
  </si>
  <si>
    <t>ДГ "Еделвайс"</t>
  </si>
  <si>
    <t>ДГ "Кремена"</t>
  </si>
  <si>
    <t>ДГ "Слънце"</t>
  </si>
  <si>
    <t>ДГ "Таня Савичева"</t>
  </si>
  <si>
    <t>ДГ "Чeрвената шапчица"</t>
  </si>
  <si>
    <t>Брой деца в специални групи в ДГ за деца със СОП</t>
  </si>
  <si>
    <t>СУ "H.Геров"</t>
  </si>
  <si>
    <t>СУ "H.Вапцаров"</t>
  </si>
  <si>
    <t>СУ "Хр. Г. Данов"</t>
  </si>
  <si>
    <t>ПГВАД "Христо Ботев"</t>
  </si>
  <si>
    <t>СУ "Св. Св. Кирил и Методий"</t>
  </si>
  <si>
    <t>МГ "Академик К.Попов"</t>
  </si>
  <si>
    <t>ПГХТТ</t>
  </si>
  <si>
    <t>СУ "Св. Седмочисленици"</t>
  </si>
  <si>
    <t>СУ "Св. Софроний Врачански"</t>
  </si>
  <si>
    <t>Норматив за подпомагане храненето на децата от подготвителните класове в училище и учениците от І-ІV клас</t>
  </si>
  <si>
    <t>Брой яслени и целодневни групи в ДГ</t>
  </si>
  <si>
    <t>Добавка за детски градини - паметници на културата</t>
  </si>
  <si>
    <t>Средства за институция</t>
  </si>
  <si>
    <t xml:space="preserve">Брой специални групи в ДГ </t>
  </si>
  <si>
    <t xml:space="preserve">Брой подготвителни полудневни групи </t>
  </si>
  <si>
    <t>Брой целодневни групи</t>
  </si>
  <si>
    <t>ОбУ "Й.Йовков"</t>
  </si>
  <si>
    <t>Брой групи</t>
  </si>
  <si>
    <t>Услуги за личността</t>
  </si>
  <si>
    <t>Средства за паралелка за професионална подготовка</t>
  </si>
  <si>
    <t>ХГ "Св. Св. Кирил и Методий"</t>
  </si>
  <si>
    <t xml:space="preserve">Норматив за група за целодневна организация на учебния ден </t>
  </si>
  <si>
    <t>100%*Норм.*БГр</t>
  </si>
  <si>
    <t>100%*Норм.*БУ</t>
  </si>
  <si>
    <t xml:space="preserve">Норматив за ученик в група за целодневна организация на учебния ден </t>
  </si>
  <si>
    <t>ОУ "Д. Дебелянов"</t>
  </si>
  <si>
    <t>ОУ "П. Славейков"</t>
  </si>
  <si>
    <t>СУ "H. Геров"</t>
  </si>
  <si>
    <t>HУ "Хр. Ботев"</t>
  </si>
  <si>
    <t>ОбУ "Й. Йовков"</t>
  </si>
  <si>
    <t>ОУ "П. Волов"</t>
  </si>
  <si>
    <t>СУ "H. Вапцаров"</t>
  </si>
  <si>
    <t>СУ "Бр. Миладинови"</t>
  </si>
  <si>
    <t>СУ "К. Величков"</t>
  </si>
  <si>
    <t>ОУ "Д-р П. Берон"</t>
  </si>
  <si>
    <t>ОУ "Ал. Константинов"</t>
  </si>
  <si>
    <t>ОУ "В. и К. Тютюнджиян"</t>
  </si>
  <si>
    <t>ОУ "Д. Хаджидеков"</t>
  </si>
  <si>
    <t>ОУ "Екзарх Антим I"</t>
  </si>
  <si>
    <t>СУ "Л. Каравелов"</t>
  </si>
  <si>
    <t>ОУ "Княз Александър I"</t>
  </si>
  <si>
    <t>СУ "Св. П. Хилендарски"</t>
  </si>
  <si>
    <t>СУ "Св. Климент Охридски"</t>
  </si>
  <si>
    <t>СУ "Св. Патриарх Евтимий"</t>
  </si>
  <si>
    <t>СУ "Цар Симеон Велики"</t>
  </si>
  <si>
    <t>HУ "П. Р. Славейков"</t>
  </si>
  <si>
    <t>СУ "С. Боливар"</t>
  </si>
  <si>
    <t>ОУ "В. Петлешков"</t>
  </si>
  <si>
    <t>ОУ "Драган Манчов"</t>
  </si>
  <si>
    <t>ОУ "Е. Пелин"</t>
  </si>
  <si>
    <t>ОУ "Т. Каблешков"</t>
  </si>
  <si>
    <t>ОУ "Д. Димов"</t>
  </si>
  <si>
    <t>ОУ "Райна Княгиня"</t>
  </si>
  <si>
    <t>СУ "П. К. Яворов"</t>
  </si>
  <si>
    <t>ФЕГ "Антоан дьо Сент-Екзюпери"</t>
  </si>
  <si>
    <t>HУ "Кл. Охридски"</t>
  </si>
  <si>
    <t>ОУ "Стоян Михайловски"</t>
  </si>
  <si>
    <t>ОУ "Яне Сандански"</t>
  </si>
  <si>
    <t>СУ "Константин Величков"</t>
  </si>
  <si>
    <t>СУ "Св. Константин-Кирил Философ"</t>
  </si>
  <si>
    <t>СУ "Черноризец Храбър"</t>
  </si>
  <si>
    <t>СУ "Димитър Матевски"</t>
  </si>
  <si>
    <t>ОУ "Захари Стоянов"</t>
  </si>
  <si>
    <t>ОУ "Димитър Талев"</t>
  </si>
  <si>
    <t>МГ "Академик Кирил Попов"</t>
  </si>
  <si>
    <t>Добавка за паралелка с профил "Изкусвта"</t>
  </si>
  <si>
    <t xml:space="preserve"> Общо средства по формулата за целодневна организация на учебния ден- 100 %</t>
  </si>
  <si>
    <t>Допълващ стандарт за първи и втори гимназиален етап</t>
  </si>
  <si>
    <t>Средства за занимания по интереси</t>
  </si>
  <si>
    <t>Норматив за ученик, записан в неспециализирано училище, обучаващ се в ЦСОП</t>
  </si>
  <si>
    <t xml:space="preserve"> Общо средства по формулата за основната дейност - 100 %</t>
  </si>
  <si>
    <t>Средства над определените по формула</t>
  </si>
  <si>
    <t>Второстепенни и третостепенни разпоредители с бюджет</t>
  </si>
  <si>
    <t>Стопанско управление и администрация, социални услуги</t>
  </si>
  <si>
    <t>Норматив за създаване на условия за приобщаващо образование</t>
  </si>
  <si>
    <t>Норматив за ресурсно подпомагане</t>
  </si>
  <si>
    <t xml:space="preserve"> Общо средства по нормативи- 100 %</t>
  </si>
  <si>
    <t>ДГ "Малкият принц"</t>
  </si>
  <si>
    <t>ОУ "Алеко Константинов"</t>
  </si>
  <si>
    <t>ОУ "Виктория и Крикор Тютюнджян"</t>
  </si>
  <si>
    <t>ОУ "Д-р Петър Берон"</t>
  </si>
  <si>
    <t>ОУ "Душо Хаджидеков"</t>
  </si>
  <si>
    <t>ОУ "Екзарх Антим І"</t>
  </si>
  <si>
    <t>СУ "Любен Каравелов"</t>
  </si>
  <si>
    <t>СУ " Св. Паисий Хилендарски"</t>
  </si>
  <si>
    <t>ОУ "Васил Левски"</t>
  </si>
  <si>
    <t>ОУ "Димчо Дебелянов"</t>
  </si>
  <si>
    <t>ОУ "Пенчо Славейков"</t>
  </si>
  <si>
    <t>СУ "Найден Геров"</t>
  </si>
  <si>
    <t>СУ "Симон Боливар"</t>
  </si>
  <si>
    <t>ОУ "Васил Петлешков"</t>
  </si>
  <si>
    <t>ОУ "Елин Пелин"</t>
  </si>
  <si>
    <t>ОУ "Тодор Каблешков"</t>
  </si>
  <si>
    <t>НУ "Христо Ботев"</t>
  </si>
  <si>
    <t>ОУ "Димитър Димов"</t>
  </si>
  <si>
    <t>ОбУ "Йордан Йовков"</t>
  </si>
  <si>
    <t>ОУ "Панайот Волов"</t>
  </si>
  <si>
    <t>СУ "Никола Вапцаров"</t>
  </si>
  <si>
    <t>СУ "Пейо Крачолов Яворов"</t>
  </si>
  <si>
    <t>СУ "Христо Груев Данов"</t>
  </si>
  <si>
    <t>ЕГ "Иван Вазов"</t>
  </si>
  <si>
    <t>СУ "Братя Миладинови"</t>
  </si>
  <si>
    <t>ОУ "Стоян  Михайловски"</t>
  </si>
  <si>
    <t>СУ "Константин  Величков"</t>
  </si>
  <si>
    <t>ДГ "Червената шапчица"</t>
  </si>
  <si>
    <t>98,84%*К1*БДяг</t>
  </si>
  <si>
    <r>
      <t>98,84%*К1*БД</t>
    </r>
    <r>
      <rPr>
        <b/>
        <sz val="7"/>
        <rFont val="Times New Roman"/>
        <family val="1"/>
      </rPr>
      <t>2-4</t>
    </r>
  </si>
  <si>
    <r>
      <t>98,84%*К1*БД</t>
    </r>
    <r>
      <rPr>
        <b/>
        <sz val="7"/>
        <rFont val="Times New Roman"/>
        <family val="1"/>
      </rPr>
      <t>5 и 6</t>
    </r>
  </si>
  <si>
    <t>98,84%*К2*Бгрупи</t>
  </si>
  <si>
    <t>100%*К1*БДсг</t>
  </si>
  <si>
    <t>100%*К2*Бгрупи</t>
  </si>
  <si>
    <t>Информация за разпределението на средствата от държавния бюджет за дейност 311 "Детски градини" по основни и допълнителни компоненти на формулите за 2020 година, утвърдени със Заповед № 20 ОА 415 от 26.02.2020 година на Кмета на община Пловдив</t>
  </si>
  <si>
    <t>Информация за разпределението на средствата от държавния бюджет за дейност 312 " Специални групи в детски градини за деца със СОП" по основни и допълнителни компоненти на формулите за 2020 година, утвърдени със Заповед № 20 ОА 415 от 26.02.2020 година на Кмета на община Пловдив</t>
  </si>
  <si>
    <t>Информация за разпределението на средствата от държавния бюджет за дейност 318 "Подготвителна група в училище" по основни и допълнителни компоненти на формулите за 2020 година, утвърдени със Заповед № 20 ОА 415 от 26.02.2020 година на Кмета на община Пловдив</t>
  </si>
  <si>
    <t>98%*К1*БДппг</t>
  </si>
  <si>
    <t>98%*К1*БДцпг</t>
  </si>
  <si>
    <t>98%*К2*Бппг</t>
  </si>
  <si>
    <t>98%*К2*Бцг</t>
  </si>
  <si>
    <t>Информация за разпределението на средствата от държавния бюджет за дейност 332 "Общежития"  по основни и допълнителни компоненти на формулите за 2020 година, утвърдени със Заповед № 20 ОА 415 от 26.02.2020 година на Кмета на община Пловдив</t>
  </si>
  <si>
    <t>98%*К1*БУ</t>
  </si>
  <si>
    <t>98%*К1*БГр</t>
  </si>
  <si>
    <t>Изкуства, хуманитарни науки</t>
  </si>
  <si>
    <t>99%*К1*БУ</t>
  </si>
  <si>
    <t>Допълващ стандарт за дневна форма и дуална система на обучение в първи и втори гимназиален етап</t>
  </si>
  <si>
    <t>Информация за разпределението на средствата от държавния бюджет за дейност 326 "Професионални гимназии и паралелки за професионална подготовка" по основни и допълнителни компоненти на формулите за 2020 година, утвърдени със Заповед № 20 ОА 415 от 26.02.2020 година на Кмета на община Пловдив</t>
  </si>
  <si>
    <t>Информация за разпределението на средствата от държавния бюджет за дейност 338 "Ресурсно подпомагане" по нормативи за 2020 година, утвърдени със Заповед № 20 ОА 415 от 26.02.2020 година на Кмета на община Пловдив</t>
  </si>
  <si>
    <t>НУ " Петко Рачов Славейков "</t>
  </si>
  <si>
    <t>ОБЩО ЗА ДЕЙНОСТ 338</t>
  </si>
  <si>
    <t>СУ "Св. Константин - Кирил Философ"</t>
  </si>
  <si>
    <t>Информация за разпределението на средствата от държавния бюджет за дейност 322 "Неспециализирани училища, без професионални гимназии" по основни и допълнителни компоненти на формулите за 2020 година, утвърдени със Заповед № 20 ОА 415 от 26.02.2020 година на Кмета на община Пловдив</t>
  </si>
  <si>
    <t>97,47%*К1*БУ</t>
  </si>
  <si>
    <t>97,47%*К2*Бпарал.</t>
  </si>
  <si>
    <t xml:space="preserve">Средства за ученици в самостоятелна форма </t>
  </si>
  <si>
    <t>Средства за ученици в  паралелка с профил "Изкуства"</t>
  </si>
  <si>
    <t>Средства за паралелка с профил "Изкуства"</t>
  </si>
  <si>
    <t xml:space="preserve">Средства за ученици в индивидуална форма </t>
  </si>
  <si>
    <t xml:space="preserve">Средства за ученици в  самостоятелна форма </t>
  </si>
  <si>
    <t>Допълващ стандарт за ученик с разширена подготовка по музика в основната степен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</si>
</sst>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%"/>
    <numFmt numFmtId="175" formatCode="0.000000"/>
    <numFmt numFmtId="176" formatCode="0.0%"/>
    <numFmt numFmtId="177" formatCode="0.000%"/>
    <numFmt numFmtId="178" formatCode="0.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1"/>
    </font>
    <font>
      <sz val="9"/>
      <name val="Times New Roman"/>
      <family val="1"/>
    </font>
    <font>
      <b/>
      <sz val="10"/>
      <color indexed="48"/>
      <name val="Arial"/>
      <family val="2"/>
    </font>
    <font>
      <b/>
      <sz val="10"/>
      <color indexed="48"/>
      <name val="Times New Roman"/>
      <family val="1"/>
    </font>
    <font>
      <b/>
      <sz val="10"/>
      <color indexed="48"/>
      <name val="Times New Roman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0" applyFont="1" applyAlignment="1">
      <alignment vertical="center"/>
    </xf>
    <xf numFmtId="9" fontId="4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/>
    </xf>
    <xf numFmtId="3" fontId="4" fillId="32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0" fillId="32" borderId="11" xfId="0" applyNumberFormat="1" applyFont="1" applyFill="1" applyBorder="1" applyAlignment="1">
      <alignment horizontal="right" vertical="center"/>
    </xf>
    <xf numFmtId="3" fontId="10" fillId="32" borderId="11" xfId="0" applyNumberFormat="1" applyFont="1" applyFill="1" applyBorder="1" applyAlignment="1">
      <alignment vertical="center"/>
    </xf>
    <xf numFmtId="3" fontId="10" fillId="32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NumberFormat="1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0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3" fontId="11" fillId="33" borderId="22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3" fillId="32" borderId="1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2" borderId="27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/>
    </xf>
    <xf numFmtId="177" fontId="13" fillId="0" borderId="0" xfId="0" applyNumberFormat="1" applyFont="1" applyBorder="1" applyAlignment="1">
      <alignment wrapText="1"/>
    </xf>
    <xf numFmtId="3" fontId="3" fillId="33" borderId="29" xfId="0" applyNumberFormat="1" applyFont="1" applyFill="1" applyBorder="1" applyAlignment="1">
      <alignment/>
    </xf>
    <xf numFmtId="0" fontId="4" fillId="32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32" borderId="31" xfId="0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4" fillId="32" borderId="34" xfId="0" applyNumberFormat="1" applyFont="1" applyFill="1" applyBorder="1" applyAlignment="1">
      <alignment vertical="center"/>
    </xf>
    <xf numFmtId="3" fontId="3" fillId="33" borderId="35" xfId="0" applyNumberFormat="1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3" fillId="32" borderId="3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174" fontId="4" fillId="32" borderId="1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0" fontId="4" fillId="3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4" xfId="0" applyNumberFormat="1" applyFont="1" applyFill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/>
    </xf>
    <xf numFmtId="3" fontId="11" fillId="33" borderId="35" xfId="0" applyNumberFormat="1" applyFont="1" applyFill="1" applyBorder="1" applyAlignment="1">
      <alignment/>
    </xf>
    <xf numFmtId="9" fontId="10" fillId="32" borderId="10" xfId="0" applyNumberFormat="1" applyFont="1" applyFill="1" applyBorder="1" applyAlignment="1">
      <alignment horizontal="center" vertical="center"/>
    </xf>
    <xf numFmtId="9" fontId="10" fillId="32" borderId="10" xfId="0" applyNumberFormat="1" applyFont="1" applyFill="1" applyBorder="1" applyAlignment="1">
      <alignment horizontal="center"/>
    </xf>
    <xf numFmtId="10" fontId="10" fillId="32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 wrapText="1"/>
    </xf>
    <xf numFmtId="3" fontId="4" fillId="33" borderId="29" xfId="0" applyNumberFormat="1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177" fontId="4" fillId="0" borderId="24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3" fillId="33" borderId="38" xfId="0" applyNumberFormat="1" applyFont="1" applyFill="1" applyBorder="1" applyAlignment="1">
      <alignment/>
    </xf>
    <xf numFmtId="3" fontId="4" fillId="32" borderId="39" xfId="0" applyNumberFormat="1" applyFont="1" applyFill="1" applyBorder="1" applyAlignment="1">
      <alignment vertical="center"/>
    </xf>
    <xf numFmtId="0" fontId="3" fillId="0" borderId="24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2" borderId="41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 vertical="center" wrapText="1"/>
    </xf>
    <xf numFmtId="0" fontId="21" fillId="32" borderId="43" xfId="0" applyFont="1" applyFill="1" applyBorder="1" applyAlignment="1">
      <alignment horizontal="center" vertical="center" wrapText="1"/>
    </xf>
    <xf numFmtId="0" fontId="21" fillId="32" borderId="4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32" borderId="18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174" fontId="10" fillId="32" borderId="10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11" fillId="33" borderId="22" xfId="0" applyNumberFormat="1" applyFont="1" applyFill="1" applyBorder="1" applyAlignment="1">
      <alignment/>
    </xf>
    <xf numFmtId="0" fontId="10" fillId="32" borderId="1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3" fillId="33" borderId="47" xfId="0" applyNumberFormat="1" applyFont="1" applyFill="1" applyBorder="1" applyAlignment="1">
      <alignment/>
    </xf>
    <xf numFmtId="3" fontId="3" fillId="33" borderId="48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05"/>
  <sheetViews>
    <sheetView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3" sqref="H63"/>
    </sheetView>
  </sheetViews>
  <sheetFormatPr defaultColWidth="9.140625" defaultRowHeight="12.75"/>
  <cols>
    <col min="1" max="1" width="4.00390625" style="55" customWidth="1"/>
    <col min="2" max="2" width="24.421875" style="55" customWidth="1"/>
    <col min="3" max="6" width="10.140625" style="56" customWidth="1"/>
    <col min="7" max="10" width="11.00390625" style="56" customWidth="1"/>
    <col min="11" max="12" width="10.28125" style="56" customWidth="1"/>
    <col min="13" max="13" width="10.57421875" style="56" customWidth="1"/>
    <col min="14" max="14" width="11.140625" style="56" customWidth="1"/>
    <col min="15" max="15" width="13.8515625" style="56" customWidth="1"/>
    <col min="16" max="16" width="12.140625" style="55" customWidth="1"/>
    <col min="17" max="16384" width="9.140625" style="55" customWidth="1"/>
  </cols>
  <sheetData>
    <row r="1" spans="1:16" ht="12.75">
      <c r="A1" s="195" t="s">
        <v>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7" ht="63.75" customHeight="1">
      <c r="A2" s="196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90"/>
    </row>
    <row r="3" spans="1:18" s="58" customFormat="1" ht="13.5" thickBot="1">
      <c r="A3" s="57"/>
      <c r="B3" s="57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8"/>
      <c r="P3" s="90"/>
      <c r="Q3" s="153"/>
      <c r="R3" s="179"/>
    </row>
    <row r="4" spans="1:16" ht="21" customHeight="1" thickTop="1">
      <c r="A4" s="197" t="s">
        <v>0</v>
      </c>
      <c r="B4" s="199" t="s">
        <v>21</v>
      </c>
      <c r="C4" s="201" t="s">
        <v>14</v>
      </c>
      <c r="D4" s="201" t="s">
        <v>31</v>
      </c>
      <c r="E4" s="201" t="s">
        <v>32</v>
      </c>
      <c r="F4" s="201" t="s">
        <v>98</v>
      </c>
      <c r="G4" s="183">
        <v>0.9884</v>
      </c>
      <c r="H4" s="183">
        <v>0.9884</v>
      </c>
      <c r="I4" s="183">
        <v>0.9884</v>
      </c>
      <c r="J4" s="183">
        <v>0.9884</v>
      </c>
      <c r="K4" s="182">
        <v>1</v>
      </c>
      <c r="L4" s="234">
        <v>0.006196</v>
      </c>
      <c r="M4" s="183">
        <v>0.0012</v>
      </c>
      <c r="N4" s="234">
        <v>0.004204</v>
      </c>
      <c r="O4" s="203" t="s">
        <v>9</v>
      </c>
      <c r="P4" s="205" t="s">
        <v>34</v>
      </c>
    </row>
    <row r="5" spans="1:19" ht="79.5" customHeight="1" thickBot="1">
      <c r="A5" s="198"/>
      <c r="B5" s="200"/>
      <c r="C5" s="202"/>
      <c r="D5" s="202"/>
      <c r="E5" s="202"/>
      <c r="F5" s="202"/>
      <c r="G5" s="110" t="s">
        <v>193</v>
      </c>
      <c r="H5" s="110" t="s">
        <v>194</v>
      </c>
      <c r="I5" s="110" t="s">
        <v>195</v>
      </c>
      <c r="J5" s="110" t="s">
        <v>196</v>
      </c>
      <c r="K5" s="139" t="s">
        <v>100</v>
      </c>
      <c r="L5" s="139" t="s">
        <v>33</v>
      </c>
      <c r="M5" s="139" t="s">
        <v>99</v>
      </c>
      <c r="N5" s="110" t="s">
        <v>7</v>
      </c>
      <c r="O5" s="204"/>
      <c r="P5" s="206"/>
      <c r="S5" s="56"/>
    </row>
    <row r="6" spans="1:17" ht="13.5" thickTop="1">
      <c r="A6" s="140">
        <v>1</v>
      </c>
      <c r="B6" s="124" t="s">
        <v>35</v>
      </c>
      <c r="C6" s="124"/>
      <c r="D6" s="124">
        <v>87</v>
      </c>
      <c r="E6" s="124">
        <v>110</v>
      </c>
      <c r="F6" s="124">
        <v>7</v>
      </c>
      <c r="G6" s="124"/>
      <c r="H6" s="124">
        <v>218159</v>
      </c>
      <c r="I6" s="124">
        <v>298665</v>
      </c>
      <c r="J6" s="124">
        <v>37382</v>
      </c>
      <c r="K6" s="124">
        <v>27700</v>
      </c>
      <c r="L6" s="124"/>
      <c r="M6" s="124"/>
      <c r="N6" s="124">
        <v>2357</v>
      </c>
      <c r="O6" s="125">
        <f>G6+H6+I6+J6+K6+L6+M6+N6</f>
        <v>584263</v>
      </c>
      <c r="P6" s="147">
        <v>13314</v>
      </c>
      <c r="Q6" s="141"/>
    </row>
    <row r="7" spans="1:17" ht="12.75">
      <c r="A7" s="121">
        <v>2</v>
      </c>
      <c r="B7" s="124" t="s">
        <v>36</v>
      </c>
      <c r="C7" s="124">
        <v>24</v>
      </c>
      <c r="D7" s="124">
        <v>136</v>
      </c>
      <c r="E7" s="124">
        <v>103</v>
      </c>
      <c r="F7" s="124">
        <v>10</v>
      </c>
      <c r="G7" s="124">
        <v>33946</v>
      </c>
      <c r="H7" s="124">
        <v>341030</v>
      </c>
      <c r="I7" s="124">
        <v>279659</v>
      </c>
      <c r="J7" s="124">
        <v>53403</v>
      </c>
      <c r="K7" s="124">
        <v>27700</v>
      </c>
      <c r="L7" s="124"/>
      <c r="M7" s="124"/>
      <c r="N7" s="124">
        <v>3011</v>
      </c>
      <c r="O7" s="125">
        <f>G7+H7+I7+J7+K7+L7+M7+N7</f>
        <v>738749</v>
      </c>
      <c r="P7" s="126"/>
      <c r="Q7" s="141"/>
    </row>
    <row r="8" spans="1:17" ht="12.75">
      <c r="A8" s="121">
        <v>3</v>
      </c>
      <c r="B8" s="124" t="s">
        <v>37</v>
      </c>
      <c r="C8" s="124"/>
      <c r="D8" s="124">
        <v>58</v>
      </c>
      <c r="E8" s="124">
        <v>97</v>
      </c>
      <c r="F8" s="124">
        <v>6</v>
      </c>
      <c r="G8" s="124"/>
      <c r="H8" s="124">
        <v>145439</v>
      </c>
      <c r="I8" s="124">
        <v>263368</v>
      </c>
      <c r="J8" s="124">
        <v>32042</v>
      </c>
      <c r="K8" s="124">
        <v>27700</v>
      </c>
      <c r="L8" s="124">
        <v>5863</v>
      </c>
      <c r="M8" s="124"/>
      <c r="N8" s="124">
        <v>1875</v>
      </c>
      <c r="O8" s="125">
        <f aca="true" t="shared" si="0" ref="O8:O57">G8+H8+I8+J8+K8+L8+M8+N8</f>
        <v>476287</v>
      </c>
      <c r="P8" s="126"/>
      <c r="Q8" s="141"/>
    </row>
    <row r="9" spans="1:17" ht="12.75">
      <c r="A9" s="121">
        <v>4</v>
      </c>
      <c r="B9" s="124" t="s">
        <v>38</v>
      </c>
      <c r="C9" s="124"/>
      <c r="D9" s="124">
        <v>110</v>
      </c>
      <c r="E9" s="124">
        <v>73</v>
      </c>
      <c r="F9" s="124">
        <v>7</v>
      </c>
      <c r="G9" s="124"/>
      <c r="H9" s="124">
        <v>275833</v>
      </c>
      <c r="I9" s="124">
        <v>198205</v>
      </c>
      <c r="J9" s="124">
        <v>37382</v>
      </c>
      <c r="K9" s="124">
        <v>27700</v>
      </c>
      <c r="L9" s="124">
        <v>13585</v>
      </c>
      <c r="M9" s="124">
        <v>18000</v>
      </c>
      <c r="N9" s="124">
        <v>2175</v>
      </c>
      <c r="O9" s="125">
        <f t="shared" si="0"/>
        <v>572880</v>
      </c>
      <c r="P9" s="126"/>
      <c r="Q9" s="141"/>
    </row>
    <row r="10" spans="1:17" ht="12.75">
      <c r="A10" s="121">
        <v>5</v>
      </c>
      <c r="B10" s="124" t="s">
        <v>39</v>
      </c>
      <c r="C10" s="124"/>
      <c r="D10" s="124">
        <v>90</v>
      </c>
      <c r="E10" s="124">
        <v>123</v>
      </c>
      <c r="F10" s="124">
        <v>9</v>
      </c>
      <c r="G10" s="124"/>
      <c r="H10" s="124">
        <v>225681</v>
      </c>
      <c r="I10" s="124">
        <v>333962</v>
      </c>
      <c r="J10" s="124">
        <v>48063</v>
      </c>
      <c r="K10" s="124">
        <v>27700</v>
      </c>
      <c r="L10" s="124">
        <v>30459</v>
      </c>
      <c r="M10" s="124">
        <v>18000</v>
      </c>
      <c r="N10" s="124">
        <v>2584</v>
      </c>
      <c r="O10" s="125">
        <f t="shared" si="0"/>
        <v>686449</v>
      </c>
      <c r="P10" s="126"/>
      <c r="Q10" s="141"/>
    </row>
    <row r="11" spans="1:17" ht="12.75">
      <c r="A11" s="121">
        <v>6</v>
      </c>
      <c r="B11" s="124" t="s">
        <v>40</v>
      </c>
      <c r="C11" s="124"/>
      <c r="D11" s="124">
        <v>114</v>
      </c>
      <c r="E11" s="124">
        <v>118</v>
      </c>
      <c r="F11" s="124">
        <v>8</v>
      </c>
      <c r="G11" s="124"/>
      <c r="H11" s="124">
        <v>285863</v>
      </c>
      <c r="I11" s="124">
        <v>320386</v>
      </c>
      <c r="J11" s="124">
        <v>42723</v>
      </c>
      <c r="K11" s="124">
        <v>27700</v>
      </c>
      <c r="L11" s="124"/>
      <c r="M11" s="124"/>
      <c r="N11" s="124">
        <v>2761</v>
      </c>
      <c r="O11" s="125">
        <f t="shared" si="0"/>
        <v>679433</v>
      </c>
      <c r="P11" s="126">
        <v>14283</v>
      </c>
      <c r="Q11" s="141"/>
    </row>
    <row r="12" spans="1:17" ht="12.75">
      <c r="A12" s="121">
        <v>7</v>
      </c>
      <c r="B12" s="124" t="s">
        <v>41</v>
      </c>
      <c r="C12" s="124"/>
      <c r="D12" s="124">
        <v>86</v>
      </c>
      <c r="E12" s="124">
        <v>84</v>
      </c>
      <c r="F12" s="124">
        <v>6</v>
      </c>
      <c r="G12" s="124"/>
      <c r="H12" s="124">
        <v>215651</v>
      </c>
      <c r="I12" s="124">
        <v>228071</v>
      </c>
      <c r="J12" s="124">
        <v>32042</v>
      </c>
      <c r="K12" s="124">
        <v>27700</v>
      </c>
      <c r="L12" s="124"/>
      <c r="M12" s="124"/>
      <c r="N12" s="124">
        <v>2023</v>
      </c>
      <c r="O12" s="125">
        <f t="shared" si="0"/>
        <v>505487</v>
      </c>
      <c r="P12" s="126">
        <v>10167</v>
      </c>
      <c r="Q12" s="141"/>
    </row>
    <row r="13" spans="1:17" ht="12.75">
      <c r="A13" s="121">
        <v>8</v>
      </c>
      <c r="B13" s="124" t="s">
        <v>42</v>
      </c>
      <c r="C13" s="124"/>
      <c r="D13" s="124">
        <v>59</v>
      </c>
      <c r="E13" s="124">
        <v>76</v>
      </c>
      <c r="F13" s="124">
        <v>5</v>
      </c>
      <c r="G13" s="124"/>
      <c r="H13" s="124">
        <v>147947</v>
      </c>
      <c r="I13" s="124">
        <v>206350</v>
      </c>
      <c r="J13" s="124">
        <v>26702</v>
      </c>
      <c r="K13" s="124">
        <v>27700</v>
      </c>
      <c r="L13" s="124"/>
      <c r="M13" s="124"/>
      <c r="N13" s="124">
        <v>1621</v>
      </c>
      <c r="O13" s="125">
        <f t="shared" si="0"/>
        <v>410320</v>
      </c>
      <c r="P13" s="126">
        <v>9199</v>
      </c>
      <c r="Q13" s="141"/>
    </row>
    <row r="14" spans="1:17" ht="12.75">
      <c r="A14" s="121">
        <v>9</v>
      </c>
      <c r="B14" s="124" t="s">
        <v>43</v>
      </c>
      <c r="C14" s="124"/>
      <c r="D14" s="124">
        <v>60</v>
      </c>
      <c r="E14" s="124">
        <v>81</v>
      </c>
      <c r="F14" s="124">
        <v>6</v>
      </c>
      <c r="G14" s="124"/>
      <c r="H14" s="124">
        <v>150454</v>
      </c>
      <c r="I14" s="124">
        <v>219926</v>
      </c>
      <c r="J14" s="124">
        <v>32042</v>
      </c>
      <c r="K14" s="124">
        <v>27700</v>
      </c>
      <c r="L14" s="124"/>
      <c r="M14" s="124"/>
      <c r="N14" s="124">
        <v>1711</v>
      </c>
      <c r="O14" s="125">
        <f t="shared" si="0"/>
        <v>431833</v>
      </c>
      <c r="P14" s="126">
        <v>9804</v>
      </c>
      <c r="Q14" s="141"/>
    </row>
    <row r="15" spans="1:17" ht="12.75">
      <c r="A15" s="121">
        <v>10</v>
      </c>
      <c r="B15" s="124" t="s">
        <v>44</v>
      </c>
      <c r="C15" s="124"/>
      <c r="D15" s="124">
        <v>59</v>
      </c>
      <c r="E15" s="124">
        <v>54</v>
      </c>
      <c r="F15" s="124">
        <v>4</v>
      </c>
      <c r="G15" s="124"/>
      <c r="H15" s="124">
        <v>147947</v>
      </c>
      <c r="I15" s="124">
        <v>146617</v>
      </c>
      <c r="J15" s="124">
        <v>21361</v>
      </c>
      <c r="K15" s="124">
        <v>27700</v>
      </c>
      <c r="L15" s="124"/>
      <c r="M15" s="124"/>
      <c r="N15" s="124">
        <v>1344</v>
      </c>
      <c r="O15" s="125">
        <f t="shared" si="0"/>
        <v>344969</v>
      </c>
      <c r="P15" s="126">
        <v>6536</v>
      </c>
      <c r="Q15" s="141"/>
    </row>
    <row r="16" spans="1:17" ht="12.75">
      <c r="A16" s="121">
        <v>11</v>
      </c>
      <c r="B16" s="124" t="s">
        <v>45</v>
      </c>
      <c r="C16" s="124"/>
      <c r="D16" s="124">
        <v>46</v>
      </c>
      <c r="E16" s="124">
        <v>47</v>
      </c>
      <c r="F16" s="124">
        <v>4</v>
      </c>
      <c r="G16" s="124"/>
      <c r="H16" s="124">
        <v>115348</v>
      </c>
      <c r="I16" s="124">
        <v>127611</v>
      </c>
      <c r="J16" s="124">
        <v>21361</v>
      </c>
      <c r="K16" s="124">
        <v>27700</v>
      </c>
      <c r="L16" s="124"/>
      <c r="M16" s="124"/>
      <c r="N16" s="124">
        <v>1125</v>
      </c>
      <c r="O16" s="125">
        <f t="shared" si="0"/>
        <v>293145</v>
      </c>
      <c r="P16" s="126">
        <v>5568</v>
      </c>
      <c r="Q16" s="141"/>
    </row>
    <row r="17" spans="1:17" ht="12.75">
      <c r="A17" s="121">
        <v>12</v>
      </c>
      <c r="B17" s="124" t="s">
        <v>46</v>
      </c>
      <c r="C17" s="124"/>
      <c r="D17" s="124">
        <v>89</v>
      </c>
      <c r="E17" s="124">
        <v>87</v>
      </c>
      <c r="F17" s="124">
        <v>6</v>
      </c>
      <c r="G17" s="124"/>
      <c r="H17" s="124">
        <v>223174</v>
      </c>
      <c r="I17" s="124">
        <v>236217</v>
      </c>
      <c r="J17" s="124">
        <v>32042</v>
      </c>
      <c r="K17" s="124">
        <v>27700</v>
      </c>
      <c r="L17" s="124"/>
      <c r="M17" s="124"/>
      <c r="N17" s="124">
        <v>2090</v>
      </c>
      <c r="O17" s="125">
        <f t="shared" si="0"/>
        <v>521223</v>
      </c>
      <c r="P17" s="126"/>
      <c r="Q17" s="141"/>
    </row>
    <row r="18" spans="1:17" ht="12.75">
      <c r="A18" s="121">
        <v>13</v>
      </c>
      <c r="B18" s="124" t="s">
        <v>47</v>
      </c>
      <c r="C18" s="124">
        <v>50</v>
      </c>
      <c r="D18" s="124">
        <v>62</v>
      </c>
      <c r="E18" s="124">
        <v>60</v>
      </c>
      <c r="F18" s="124">
        <v>6</v>
      </c>
      <c r="G18" s="124">
        <v>70720</v>
      </c>
      <c r="H18" s="124">
        <v>155469</v>
      </c>
      <c r="I18" s="124">
        <v>162908</v>
      </c>
      <c r="J18" s="124">
        <v>32042</v>
      </c>
      <c r="K18" s="124">
        <v>27700</v>
      </c>
      <c r="L18" s="124"/>
      <c r="M18" s="124"/>
      <c r="N18" s="124">
        <v>1791</v>
      </c>
      <c r="O18" s="125">
        <f t="shared" si="0"/>
        <v>450630</v>
      </c>
      <c r="P18" s="126">
        <v>7262</v>
      </c>
      <c r="Q18" s="141"/>
    </row>
    <row r="19" spans="1:17" ht="12.75">
      <c r="A19" s="121">
        <v>14</v>
      </c>
      <c r="B19" s="124" t="s">
        <v>48</v>
      </c>
      <c r="C19" s="124"/>
      <c r="D19" s="124">
        <v>68</v>
      </c>
      <c r="E19" s="124">
        <v>91</v>
      </c>
      <c r="F19" s="124">
        <v>6</v>
      </c>
      <c r="G19" s="124"/>
      <c r="H19" s="124">
        <v>170515</v>
      </c>
      <c r="I19" s="124">
        <v>247077</v>
      </c>
      <c r="J19" s="124">
        <v>32042</v>
      </c>
      <c r="K19" s="124">
        <v>27700</v>
      </c>
      <c r="L19" s="124"/>
      <c r="M19" s="124"/>
      <c r="N19" s="124">
        <v>1912</v>
      </c>
      <c r="O19" s="125">
        <f t="shared" si="0"/>
        <v>479246</v>
      </c>
      <c r="P19" s="126">
        <v>11015</v>
      </c>
      <c r="Q19" s="141"/>
    </row>
    <row r="20" spans="1:17" ht="12.75">
      <c r="A20" s="121">
        <v>15</v>
      </c>
      <c r="B20" s="124" t="s">
        <v>49</v>
      </c>
      <c r="C20" s="124"/>
      <c r="D20" s="124">
        <v>58</v>
      </c>
      <c r="E20" s="124">
        <v>55</v>
      </c>
      <c r="F20" s="124">
        <v>4</v>
      </c>
      <c r="G20" s="124"/>
      <c r="H20" s="124">
        <v>145439</v>
      </c>
      <c r="I20" s="124">
        <v>149332</v>
      </c>
      <c r="J20" s="124">
        <v>21361</v>
      </c>
      <c r="K20" s="124">
        <v>27700</v>
      </c>
      <c r="L20" s="124"/>
      <c r="M20" s="124"/>
      <c r="N20" s="124">
        <v>1345</v>
      </c>
      <c r="O20" s="125">
        <f t="shared" si="0"/>
        <v>345177</v>
      </c>
      <c r="P20" s="126">
        <v>6657</v>
      </c>
      <c r="Q20" s="141"/>
    </row>
    <row r="21" spans="1:17" ht="12.75">
      <c r="A21" s="121">
        <v>16</v>
      </c>
      <c r="B21" s="124" t="s">
        <v>50</v>
      </c>
      <c r="C21" s="124"/>
      <c r="D21" s="124">
        <v>55</v>
      </c>
      <c r="E21" s="124">
        <v>80</v>
      </c>
      <c r="F21" s="124">
        <v>5</v>
      </c>
      <c r="G21" s="124"/>
      <c r="H21" s="124">
        <v>137916</v>
      </c>
      <c r="I21" s="124">
        <v>217211</v>
      </c>
      <c r="J21" s="124">
        <v>26702</v>
      </c>
      <c r="K21" s="124">
        <v>27700</v>
      </c>
      <c r="L21" s="124"/>
      <c r="M21" s="124"/>
      <c r="N21" s="124">
        <v>1625</v>
      </c>
      <c r="O21" s="125">
        <f t="shared" si="0"/>
        <v>411154</v>
      </c>
      <c r="P21" s="126">
        <v>0</v>
      </c>
      <c r="Q21" s="141"/>
    </row>
    <row r="22" spans="1:17" ht="12.75">
      <c r="A22" s="121">
        <v>17</v>
      </c>
      <c r="B22" s="124" t="s">
        <v>51</v>
      </c>
      <c r="C22" s="124"/>
      <c r="D22" s="124">
        <v>106</v>
      </c>
      <c r="E22" s="124">
        <v>113</v>
      </c>
      <c r="F22" s="124">
        <v>8</v>
      </c>
      <c r="G22" s="124"/>
      <c r="H22" s="124">
        <v>265802</v>
      </c>
      <c r="I22" s="124">
        <v>306810</v>
      </c>
      <c r="J22" s="124">
        <v>42723</v>
      </c>
      <c r="K22" s="124">
        <v>27700</v>
      </c>
      <c r="L22" s="124"/>
      <c r="M22" s="124"/>
      <c r="N22" s="124">
        <v>2618</v>
      </c>
      <c r="O22" s="125">
        <f t="shared" si="0"/>
        <v>645653</v>
      </c>
      <c r="P22" s="126">
        <v>0</v>
      </c>
      <c r="Q22" s="141"/>
    </row>
    <row r="23" spans="1:17" ht="12.75">
      <c r="A23" s="121">
        <v>18</v>
      </c>
      <c r="B23" s="124" t="s">
        <v>52</v>
      </c>
      <c r="C23" s="124"/>
      <c r="D23" s="124">
        <v>87</v>
      </c>
      <c r="E23" s="124">
        <v>79</v>
      </c>
      <c r="F23" s="124">
        <v>6</v>
      </c>
      <c r="G23" s="124"/>
      <c r="H23" s="124">
        <v>218159</v>
      </c>
      <c r="I23" s="124">
        <v>214496</v>
      </c>
      <c r="J23" s="124">
        <v>32042</v>
      </c>
      <c r="K23" s="124">
        <v>27700</v>
      </c>
      <c r="L23" s="124"/>
      <c r="M23" s="124"/>
      <c r="N23" s="124">
        <v>1976</v>
      </c>
      <c r="O23" s="125">
        <f t="shared" si="0"/>
        <v>494373</v>
      </c>
      <c r="P23" s="126">
        <v>9562</v>
      </c>
      <c r="Q23" s="141"/>
    </row>
    <row r="24" spans="1:17" ht="12.75">
      <c r="A24" s="121">
        <v>19</v>
      </c>
      <c r="B24" s="124" t="s">
        <v>53</v>
      </c>
      <c r="C24" s="124"/>
      <c r="D24" s="124">
        <v>56</v>
      </c>
      <c r="E24" s="124">
        <v>60</v>
      </c>
      <c r="F24" s="124">
        <v>4</v>
      </c>
      <c r="G24" s="124"/>
      <c r="H24" s="124">
        <v>140424</v>
      </c>
      <c r="I24" s="124">
        <v>162908</v>
      </c>
      <c r="J24" s="124">
        <v>21361</v>
      </c>
      <c r="K24" s="124">
        <v>27700</v>
      </c>
      <c r="L24" s="124"/>
      <c r="M24" s="124"/>
      <c r="N24" s="124">
        <v>1381</v>
      </c>
      <c r="O24" s="125">
        <f t="shared" si="0"/>
        <v>353774</v>
      </c>
      <c r="P24" s="126"/>
      <c r="Q24" s="141"/>
    </row>
    <row r="25" spans="1:17" ht="12.75">
      <c r="A25" s="121">
        <v>20</v>
      </c>
      <c r="B25" s="124" t="s">
        <v>54</v>
      </c>
      <c r="C25" s="124"/>
      <c r="D25" s="124">
        <v>136</v>
      </c>
      <c r="E25" s="124">
        <v>149</v>
      </c>
      <c r="F25" s="124">
        <v>11</v>
      </c>
      <c r="G25" s="124"/>
      <c r="H25" s="124">
        <v>341030</v>
      </c>
      <c r="I25" s="124">
        <v>404555</v>
      </c>
      <c r="J25" s="124">
        <v>58744</v>
      </c>
      <c r="K25" s="124">
        <v>27700</v>
      </c>
      <c r="L25" s="124">
        <v>8437</v>
      </c>
      <c r="M25" s="124"/>
      <c r="N25" s="124">
        <v>3422</v>
      </c>
      <c r="O25" s="125">
        <f t="shared" si="0"/>
        <v>843888</v>
      </c>
      <c r="P25" s="126"/>
      <c r="Q25" s="141"/>
    </row>
    <row r="26" spans="1:17" ht="12.75">
      <c r="A26" s="121">
        <v>21</v>
      </c>
      <c r="B26" s="124" t="s">
        <v>55</v>
      </c>
      <c r="C26" s="124">
        <v>27</v>
      </c>
      <c r="D26" s="124">
        <v>57</v>
      </c>
      <c r="E26" s="124">
        <v>80</v>
      </c>
      <c r="F26" s="124">
        <v>6</v>
      </c>
      <c r="G26" s="124">
        <v>38189</v>
      </c>
      <c r="H26" s="124">
        <v>142931</v>
      </c>
      <c r="I26" s="124">
        <v>217211</v>
      </c>
      <c r="J26" s="124">
        <v>32042</v>
      </c>
      <c r="K26" s="124">
        <v>27700</v>
      </c>
      <c r="L26" s="124"/>
      <c r="M26" s="124"/>
      <c r="N26" s="124">
        <v>1831</v>
      </c>
      <c r="O26" s="125">
        <f t="shared" si="0"/>
        <v>459904</v>
      </c>
      <c r="P26" s="126"/>
      <c r="Q26" s="141"/>
    </row>
    <row r="27" spans="1:17" ht="12.75">
      <c r="A27" s="121">
        <v>22</v>
      </c>
      <c r="B27" s="124" t="s">
        <v>56</v>
      </c>
      <c r="C27" s="124"/>
      <c r="D27" s="124">
        <v>120</v>
      </c>
      <c r="E27" s="124">
        <v>97</v>
      </c>
      <c r="F27" s="124">
        <v>8</v>
      </c>
      <c r="G27" s="124"/>
      <c r="H27" s="124">
        <v>300908</v>
      </c>
      <c r="I27" s="124">
        <v>263368</v>
      </c>
      <c r="J27" s="124">
        <v>42723</v>
      </c>
      <c r="K27" s="124">
        <v>27700</v>
      </c>
      <c r="L27" s="124"/>
      <c r="M27" s="124"/>
      <c r="N27" s="124">
        <v>2582</v>
      </c>
      <c r="O27" s="125">
        <f t="shared" si="0"/>
        <v>637281</v>
      </c>
      <c r="P27" s="126">
        <v>11741</v>
      </c>
      <c r="Q27" s="141"/>
    </row>
    <row r="28" spans="1:17" ht="12.75">
      <c r="A28" s="121">
        <v>23</v>
      </c>
      <c r="B28" s="124" t="s">
        <v>57</v>
      </c>
      <c r="C28" s="124"/>
      <c r="D28" s="124">
        <v>86</v>
      </c>
      <c r="E28" s="124">
        <v>95</v>
      </c>
      <c r="F28" s="124">
        <v>8</v>
      </c>
      <c r="G28" s="124"/>
      <c r="H28" s="124">
        <v>215651</v>
      </c>
      <c r="I28" s="124">
        <v>257938</v>
      </c>
      <c r="J28" s="124">
        <v>42723</v>
      </c>
      <c r="K28" s="124">
        <v>27700</v>
      </c>
      <c r="L28" s="124"/>
      <c r="M28" s="124"/>
      <c r="N28" s="124">
        <v>2196</v>
      </c>
      <c r="O28" s="125">
        <f t="shared" si="0"/>
        <v>546208</v>
      </c>
      <c r="P28" s="128"/>
      <c r="Q28" s="141"/>
    </row>
    <row r="29" spans="1:17" ht="12.75">
      <c r="A29" s="121">
        <v>24</v>
      </c>
      <c r="B29" s="124" t="s">
        <v>58</v>
      </c>
      <c r="C29" s="124"/>
      <c r="D29" s="124">
        <v>150</v>
      </c>
      <c r="E29" s="124">
        <v>83</v>
      </c>
      <c r="F29" s="124">
        <v>8</v>
      </c>
      <c r="G29" s="124"/>
      <c r="H29" s="124">
        <v>376136</v>
      </c>
      <c r="I29" s="124">
        <v>225356</v>
      </c>
      <c r="J29" s="124">
        <v>42723</v>
      </c>
      <c r="K29" s="124">
        <v>27700</v>
      </c>
      <c r="L29" s="124"/>
      <c r="M29" s="124"/>
      <c r="N29" s="124">
        <v>2741</v>
      </c>
      <c r="O29" s="125">
        <f t="shared" si="0"/>
        <v>674656</v>
      </c>
      <c r="P29" s="126"/>
      <c r="Q29" s="141"/>
    </row>
    <row r="30" spans="1:17" ht="12.75">
      <c r="A30" s="121">
        <v>25</v>
      </c>
      <c r="B30" s="124" t="s">
        <v>59</v>
      </c>
      <c r="C30" s="124"/>
      <c r="D30" s="124">
        <v>87</v>
      </c>
      <c r="E30" s="124">
        <v>81</v>
      </c>
      <c r="F30" s="124">
        <v>6</v>
      </c>
      <c r="G30" s="124"/>
      <c r="H30" s="124">
        <v>218159</v>
      </c>
      <c r="I30" s="124">
        <v>219926</v>
      </c>
      <c r="J30" s="124">
        <v>32042</v>
      </c>
      <c r="K30" s="124">
        <v>27700</v>
      </c>
      <c r="L30" s="124"/>
      <c r="M30" s="124"/>
      <c r="N30" s="124">
        <v>1999</v>
      </c>
      <c r="O30" s="125">
        <f t="shared" si="0"/>
        <v>499826</v>
      </c>
      <c r="P30" s="126">
        <v>9804</v>
      </c>
      <c r="Q30" s="141"/>
    </row>
    <row r="31" spans="1:17" ht="12.75">
      <c r="A31" s="121">
        <v>26</v>
      </c>
      <c r="B31" s="124" t="s">
        <v>60</v>
      </c>
      <c r="C31" s="124"/>
      <c r="D31" s="124">
        <v>84</v>
      </c>
      <c r="E31" s="124">
        <v>78</v>
      </c>
      <c r="F31" s="124">
        <v>6</v>
      </c>
      <c r="G31" s="124"/>
      <c r="H31" s="124">
        <v>210636</v>
      </c>
      <c r="I31" s="124">
        <v>211781</v>
      </c>
      <c r="J31" s="124">
        <v>32042</v>
      </c>
      <c r="K31" s="124">
        <v>27700</v>
      </c>
      <c r="L31" s="124"/>
      <c r="M31" s="124"/>
      <c r="N31" s="124">
        <v>1933</v>
      </c>
      <c r="O31" s="125">
        <f t="shared" si="0"/>
        <v>484092</v>
      </c>
      <c r="P31" s="126">
        <v>9441</v>
      </c>
      <c r="Q31" s="141"/>
    </row>
    <row r="32" spans="1:17" ht="12.75">
      <c r="A32" s="121">
        <v>27</v>
      </c>
      <c r="B32" s="124" t="s">
        <v>61</v>
      </c>
      <c r="C32" s="124"/>
      <c r="D32" s="124">
        <v>93</v>
      </c>
      <c r="E32" s="124">
        <v>60</v>
      </c>
      <c r="F32" s="124">
        <v>6</v>
      </c>
      <c r="G32" s="124"/>
      <c r="H32" s="124">
        <v>233204</v>
      </c>
      <c r="I32" s="124">
        <v>162908</v>
      </c>
      <c r="J32" s="124">
        <v>32042</v>
      </c>
      <c r="K32" s="124">
        <v>27700</v>
      </c>
      <c r="L32" s="124"/>
      <c r="M32" s="124"/>
      <c r="N32" s="124">
        <v>1821</v>
      </c>
      <c r="O32" s="125">
        <f t="shared" si="0"/>
        <v>457675</v>
      </c>
      <c r="P32" s="126"/>
      <c r="Q32" s="141"/>
    </row>
    <row r="33" spans="1:17" ht="12.75">
      <c r="A33" s="121">
        <v>28</v>
      </c>
      <c r="B33" s="124" t="s">
        <v>62</v>
      </c>
      <c r="C33" s="124">
        <v>55</v>
      </c>
      <c r="D33" s="124">
        <v>119</v>
      </c>
      <c r="E33" s="124">
        <v>137</v>
      </c>
      <c r="F33" s="124">
        <v>11</v>
      </c>
      <c r="G33" s="124">
        <v>77792</v>
      </c>
      <c r="H33" s="124">
        <v>298401</v>
      </c>
      <c r="I33" s="124">
        <v>371973</v>
      </c>
      <c r="J33" s="124">
        <v>58744</v>
      </c>
      <c r="K33" s="124">
        <v>27700</v>
      </c>
      <c r="L33" s="124"/>
      <c r="M33" s="124"/>
      <c r="N33" s="124">
        <v>3432</v>
      </c>
      <c r="O33" s="125">
        <f t="shared" si="0"/>
        <v>838042</v>
      </c>
      <c r="P33" s="126">
        <v>16583</v>
      </c>
      <c r="Q33" s="141"/>
    </row>
    <row r="34" spans="1:17" ht="12.75">
      <c r="A34" s="121">
        <v>29</v>
      </c>
      <c r="B34" s="124" t="s">
        <v>63</v>
      </c>
      <c r="C34" s="124">
        <v>26</v>
      </c>
      <c r="D34" s="124">
        <v>90</v>
      </c>
      <c r="E34" s="124">
        <v>89</v>
      </c>
      <c r="F34" s="124">
        <v>7</v>
      </c>
      <c r="G34" s="124">
        <v>36774</v>
      </c>
      <c r="H34" s="124">
        <v>225681</v>
      </c>
      <c r="I34" s="124">
        <v>241647</v>
      </c>
      <c r="J34" s="124">
        <v>37382</v>
      </c>
      <c r="K34" s="124">
        <v>27700</v>
      </c>
      <c r="L34" s="124"/>
      <c r="M34" s="124"/>
      <c r="N34" s="124">
        <v>2304</v>
      </c>
      <c r="O34" s="125">
        <f t="shared" si="0"/>
        <v>571488</v>
      </c>
      <c r="P34" s="126">
        <v>10773</v>
      </c>
      <c r="Q34" s="141"/>
    </row>
    <row r="35" spans="1:17" ht="12.75">
      <c r="A35" s="121">
        <v>30</v>
      </c>
      <c r="B35" s="124" t="s">
        <v>64</v>
      </c>
      <c r="C35" s="124"/>
      <c r="D35" s="124">
        <v>87</v>
      </c>
      <c r="E35" s="124">
        <v>88</v>
      </c>
      <c r="F35" s="124">
        <v>6</v>
      </c>
      <c r="G35" s="124"/>
      <c r="H35" s="124">
        <v>218159</v>
      </c>
      <c r="I35" s="124">
        <v>238932</v>
      </c>
      <c r="J35" s="124">
        <v>32042</v>
      </c>
      <c r="K35" s="124">
        <v>27700</v>
      </c>
      <c r="L35" s="124"/>
      <c r="M35" s="124"/>
      <c r="N35" s="124">
        <v>2080</v>
      </c>
      <c r="O35" s="125">
        <f t="shared" si="0"/>
        <v>518913</v>
      </c>
      <c r="P35" s="126"/>
      <c r="Q35" s="141"/>
    </row>
    <row r="36" spans="1:17" ht="12.75">
      <c r="A36" s="121">
        <v>31</v>
      </c>
      <c r="B36" s="124" t="s">
        <v>65</v>
      </c>
      <c r="C36" s="124"/>
      <c r="D36" s="124">
        <v>85</v>
      </c>
      <c r="E36" s="124">
        <v>75</v>
      </c>
      <c r="F36" s="124">
        <v>6</v>
      </c>
      <c r="G36" s="124"/>
      <c r="H36" s="124">
        <v>213143</v>
      </c>
      <c r="I36" s="124">
        <v>203635</v>
      </c>
      <c r="J36" s="124">
        <v>32042</v>
      </c>
      <c r="K36" s="124">
        <v>27700</v>
      </c>
      <c r="L36" s="124"/>
      <c r="M36" s="124"/>
      <c r="N36" s="124">
        <v>1909</v>
      </c>
      <c r="O36" s="125">
        <f t="shared" si="0"/>
        <v>478429</v>
      </c>
      <c r="P36" s="126"/>
      <c r="Q36" s="141"/>
    </row>
    <row r="37" spans="1:17" ht="12.75">
      <c r="A37" s="121">
        <v>32</v>
      </c>
      <c r="B37" s="124" t="s">
        <v>66</v>
      </c>
      <c r="C37" s="124"/>
      <c r="D37" s="124">
        <v>115</v>
      </c>
      <c r="E37" s="124">
        <v>83</v>
      </c>
      <c r="F37" s="124">
        <v>7</v>
      </c>
      <c r="G37" s="124"/>
      <c r="H37" s="124">
        <v>288371</v>
      </c>
      <c r="I37" s="124">
        <v>225356</v>
      </c>
      <c r="J37" s="124">
        <v>37382</v>
      </c>
      <c r="K37" s="124">
        <v>27700</v>
      </c>
      <c r="L37" s="124"/>
      <c r="M37" s="124"/>
      <c r="N37" s="124">
        <v>2345</v>
      </c>
      <c r="O37" s="125">
        <f t="shared" si="0"/>
        <v>581154</v>
      </c>
      <c r="P37" s="126"/>
      <c r="Q37" s="141"/>
    </row>
    <row r="38" spans="1:17" ht="12.75">
      <c r="A38" s="121">
        <v>33</v>
      </c>
      <c r="B38" s="124" t="s">
        <v>67</v>
      </c>
      <c r="C38" s="124"/>
      <c r="D38" s="124">
        <v>138</v>
      </c>
      <c r="E38" s="124">
        <v>144</v>
      </c>
      <c r="F38" s="124">
        <v>10</v>
      </c>
      <c r="G38" s="124"/>
      <c r="H38" s="124">
        <v>346045</v>
      </c>
      <c r="I38" s="124">
        <v>390979</v>
      </c>
      <c r="J38" s="124">
        <v>53403</v>
      </c>
      <c r="K38" s="124">
        <v>27700</v>
      </c>
      <c r="L38" s="124"/>
      <c r="M38" s="124"/>
      <c r="N38" s="124">
        <v>3362</v>
      </c>
      <c r="O38" s="125">
        <f t="shared" si="0"/>
        <v>821489</v>
      </c>
      <c r="P38" s="126"/>
      <c r="Q38" s="141"/>
    </row>
    <row r="39" spans="1:17" ht="12.75">
      <c r="A39" s="121">
        <v>34</v>
      </c>
      <c r="B39" s="124" t="s">
        <v>68</v>
      </c>
      <c r="C39" s="124"/>
      <c r="D39" s="124">
        <v>83</v>
      </c>
      <c r="E39" s="124">
        <v>85</v>
      </c>
      <c r="F39" s="124">
        <v>6</v>
      </c>
      <c r="G39" s="124"/>
      <c r="H39" s="124">
        <v>208128</v>
      </c>
      <c r="I39" s="124">
        <v>230786</v>
      </c>
      <c r="J39" s="124">
        <v>32042</v>
      </c>
      <c r="K39" s="124">
        <v>27700</v>
      </c>
      <c r="L39" s="124">
        <v>7007</v>
      </c>
      <c r="M39" s="124"/>
      <c r="N39" s="124">
        <v>2003</v>
      </c>
      <c r="O39" s="125">
        <f t="shared" si="0"/>
        <v>507666</v>
      </c>
      <c r="P39" s="126"/>
      <c r="Q39" s="141"/>
    </row>
    <row r="40" spans="1:17" ht="12.75">
      <c r="A40" s="121">
        <v>35</v>
      </c>
      <c r="B40" s="124" t="s">
        <v>69</v>
      </c>
      <c r="C40" s="124">
        <v>50</v>
      </c>
      <c r="D40" s="124">
        <v>86</v>
      </c>
      <c r="E40" s="124">
        <v>77</v>
      </c>
      <c r="F40" s="124">
        <v>8</v>
      </c>
      <c r="G40" s="124">
        <v>70720</v>
      </c>
      <c r="H40" s="124">
        <v>215651</v>
      </c>
      <c r="I40" s="124">
        <v>209065</v>
      </c>
      <c r="J40" s="124">
        <v>42723</v>
      </c>
      <c r="K40" s="124">
        <v>27700</v>
      </c>
      <c r="L40" s="124"/>
      <c r="M40" s="124"/>
      <c r="N40" s="124">
        <v>2289</v>
      </c>
      <c r="O40" s="125">
        <f t="shared" si="0"/>
        <v>568148</v>
      </c>
      <c r="P40" s="126"/>
      <c r="Q40" s="141"/>
    </row>
    <row r="41" spans="1:17" ht="12.75">
      <c r="A41" s="121">
        <v>36</v>
      </c>
      <c r="B41" s="124" t="s">
        <v>70</v>
      </c>
      <c r="C41" s="124"/>
      <c r="D41" s="124">
        <v>121</v>
      </c>
      <c r="E41" s="124">
        <v>120</v>
      </c>
      <c r="F41" s="124">
        <v>8</v>
      </c>
      <c r="G41" s="124"/>
      <c r="H41" s="124">
        <v>303416</v>
      </c>
      <c r="I41" s="124">
        <v>325816</v>
      </c>
      <c r="J41" s="124">
        <v>42723</v>
      </c>
      <c r="K41" s="124">
        <v>27700</v>
      </c>
      <c r="L41" s="124"/>
      <c r="M41" s="124"/>
      <c r="N41" s="124">
        <v>2859</v>
      </c>
      <c r="O41" s="125">
        <f t="shared" si="0"/>
        <v>702514</v>
      </c>
      <c r="P41" s="126"/>
      <c r="Q41" s="141"/>
    </row>
    <row r="42" spans="1:17" ht="12.75">
      <c r="A42" s="121">
        <v>37</v>
      </c>
      <c r="B42" s="124" t="s">
        <v>71</v>
      </c>
      <c r="C42" s="124"/>
      <c r="D42" s="124">
        <v>116</v>
      </c>
      <c r="E42" s="124">
        <v>59</v>
      </c>
      <c r="F42" s="124">
        <v>6</v>
      </c>
      <c r="G42" s="124"/>
      <c r="H42" s="124">
        <v>290878</v>
      </c>
      <c r="I42" s="124">
        <v>160193</v>
      </c>
      <c r="J42" s="124">
        <v>32042</v>
      </c>
      <c r="K42" s="124">
        <v>27700</v>
      </c>
      <c r="L42" s="124"/>
      <c r="M42" s="124"/>
      <c r="N42" s="124">
        <v>2054</v>
      </c>
      <c r="O42" s="125">
        <f t="shared" si="0"/>
        <v>512867</v>
      </c>
      <c r="P42" s="126"/>
      <c r="Q42" s="141"/>
    </row>
    <row r="43" spans="1:17" ht="12.75">
      <c r="A43" s="121">
        <v>38</v>
      </c>
      <c r="B43" s="124" t="s">
        <v>72</v>
      </c>
      <c r="C43" s="124"/>
      <c r="D43" s="124">
        <v>114</v>
      </c>
      <c r="E43" s="124">
        <v>55</v>
      </c>
      <c r="F43" s="124">
        <v>6</v>
      </c>
      <c r="G43" s="124"/>
      <c r="H43" s="124">
        <v>285863</v>
      </c>
      <c r="I43" s="124">
        <v>149332</v>
      </c>
      <c r="J43" s="124">
        <v>32042</v>
      </c>
      <c r="K43" s="124">
        <v>27700</v>
      </c>
      <c r="L43" s="124"/>
      <c r="M43" s="124"/>
      <c r="N43" s="124">
        <v>1987</v>
      </c>
      <c r="O43" s="125">
        <f t="shared" si="0"/>
        <v>496924</v>
      </c>
      <c r="P43" s="126"/>
      <c r="Q43" s="141"/>
    </row>
    <row r="44" spans="1:17" ht="12.75">
      <c r="A44" s="121">
        <v>39</v>
      </c>
      <c r="B44" s="124" t="s">
        <v>73</v>
      </c>
      <c r="C44" s="124"/>
      <c r="D44" s="124">
        <v>58</v>
      </c>
      <c r="E44" s="124">
        <v>109</v>
      </c>
      <c r="F44" s="124">
        <v>6</v>
      </c>
      <c r="G44" s="124"/>
      <c r="H44" s="124">
        <v>145439</v>
      </c>
      <c r="I44" s="124">
        <v>295950</v>
      </c>
      <c r="J44" s="124">
        <v>32042</v>
      </c>
      <c r="K44" s="124">
        <v>27700</v>
      </c>
      <c r="L44" s="124"/>
      <c r="M44" s="124"/>
      <c r="N44" s="124">
        <v>2014</v>
      </c>
      <c r="O44" s="125">
        <f t="shared" si="0"/>
        <v>503145</v>
      </c>
      <c r="P44" s="126"/>
      <c r="Q44" s="141"/>
    </row>
    <row r="45" spans="1:17" ht="12.75">
      <c r="A45" s="121">
        <v>40</v>
      </c>
      <c r="B45" s="124" t="s">
        <v>74</v>
      </c>
      <c r="C45" s="124"/>
      <c r="D45" s="124">
        <v>91</v>
      </c>
      <c r="E45" s="124">
        <v>77</v>
      </c>
      <c r="F45" s="124">
        <v>6</v>
      </c>
      <c r="G45" s="124"/>
      <c r="H45" s="124">
        <v>228189</v>
      </c>
      <c r="I45" s="124">
        <v>209065</v>
      </c>
      <c r="J45" s="124">
        <v>32042</v>
      </c>
      <c r="K45" s="124">
        <v>27700</v>
      </c>
      <c r="L45" s="124">
        <v>7007</v>
      </c>
      <c r="M45" s="124"/>
      <c r="N45" s="124">
        <v>1996</v>
      </c>
      <c r="O45" s="125">
        <f t="shared" si="0"/>
        <v>505999</v>
      </c>
      <c r="P45" s="128">
        <v>9320</v>
      </c>
      <c r="Q45" s="141"/>
    </row>
    <row r="46" spans="1:17" ht="12.75">
      <c r="A46" s="121">
        <v>41</v>
      </c>
      <c r="B46" s="124" t="s">
        <v>75</v>
      </c>
      <c r="C46" s="124"/>
      <c r="D46" s="124">
        <v>191</v>
      </c>
      <c r="E46" s="124">
        <v>250</v>
      </c>
      <c r="F46" s="124">
        <v>18</v>
      </c>
      <c r="G46" s="124"/>
      <c r="H46" s="124">
        <v>478946</v>
      </c>
      <c r="I46" s="124">
        <v>678784</v>
      </c>
      <c r="J46" s="124">
        <v>96126</v>
      </c>
      <c r="K46" s="124">
        <v>27700</v>
      </c>
      <c r="L46" s="124">
        <v>29744</v>
      </c>
      <c r="M46" s="124"/>
      <c r="N46" s="124">
        <v>5333</v>
      </c>
      <c r="O46" s="125">
        <f t="shared" si="0"/>
        <v>1316633</v>
      </c>
      <c r="P46" s="126"/>
      <c r="Q46" s="141"/>
    </row>
    <row r="47" spans="1:17" ht="12.75">
      <c r="A47" s="121">
        <v>42</v>
      </c>
      <c r="B47" s="124" t="s">
        <v>76</v>
      </c>
      <c r="C47" s="124"/>
      <c r="D47" s="124">
        <v>86</v>
      </c>
      <c r="E47" s="124">
        <v>87</v>
      </c>
      <c r="F47" s="124">
        <v>6</v>
      </c>
      <c r="G47" s="124"/>
      <c r="H47" s="124">
        <v>215651</v>
      </c>
      <c r="I47" s="124">
        <v>236217</v>
      </c>
      <c r="J47" s="124">
        <v>32042</v>
      </c>
      <c r="K47" s="124">
        <v>27700</v>
      </c>
      <c r="L47" s="124"/>
      <c r="M47" s="124"/>
      <c r="N47" s="124">
        <v>2058</v>
      </c>
      <c r="O47" s="125">
        <f t="shared" si="0"/>
        <v>513668</v>
      </c>
      <c r="P47" s="126"/>
      <c r="Q47" s="141"/>
    </row>
    <row r="48" spans="1:17" ht="12.75">
      <c r="A48" s="121">
        <v>43</v>
      </c>
      <c r="B48" s="124" t="s">
        <v>77</v>
      </c>
      <c r="C48" s="124"/>
      <c r="D48" s="124">
        <v>221</v>
      </c>
      <c r="E48" s="124">
        <v>194</v>
      </c>
      <c r="F48" s="124">
        <v>16</v>
      </c>
      <c r="G48" s="124"/>
      <c r="H48" s="124">
        <v>554173</v>
      </c>
      <c r="I48" s="124">
        <v>526736</v>
      </c>
      <c r="J48" s="124">
        <v>85445</v>
      </c>
      <c r="K48" s="124">
        <v>27700</v>
      </c>
      <c r="L48" s="124">
        <v>26455</v>
      </c>
      <c r="M48" s="124"/>
      <c r="N48" s="124">
        <v>4960</v>
      </c>
      <c r="O48" s="125">
        <f t="shared" si="0"/>
        <v>1225469</v>
      </c>
      <c r="P48" s="126"/>
      <c r="Q48" s="141"/>
    </row>
    <row r="49" spans="1:17" ht="12.75">
      <c r="A49" s="121">
        <v>44</v>
      </c>
      <c r="B49" s="124" t="s">
        <v>78</v>
      </c>
      <c r="C49" s="124"/>
      <c r="D49" s="124">
        <v>139</v>
      </c>
      <c r="E49" s="124">
        <v>155</v>
      </c>
      <c r="F49" s="124">
        <v>12</v>
      </c>
      <c r="G49" s="124"/>
      <c r="H49" s="124">
        <v>348552</v>
      </c>
      <c r="I49" s="124">
        <v>420846</v>
      </c>
      <c r="J49" s="124">
        <v>64084</v>
      </c>
      <c r="K49" s="124">
        <v>27700</v>
      </c>
      <c r="L49" s="124">
        <v>19019</v>
      </c>
      <c r="M49" s="124"/>
      <c r="N49" s="124">
        <v>3546</v>
      </c>
      <c r="O49" s="125">
        <f t="shared" si="0"/>
        <v>883747</v>
      </c>
      <c r="P49" s="126"/>
      <c r="Q49" s="141"/>
    </row>
    <row r="50" spans="1:17" ht="12.75">
      <c r="A50" s="121">
        <v>45</v>
      </c>
      <c r="B50" s="124" t="s">
        <v>79</v>
      </c>
      <c r="C50" s="124">
        <v>48</v>
      </c>
      <c r="D50" s="124">
        <v>56</v>
      </c>
      <c r="E50" s="124">
        <v>110</v>
      </c>
      <c r="F50" s="124">
        <v>8</v>
      </c>
      <c r="G50" s="124">
        <v>67891</v>
      </c>
      <c r="H50" s="124">
        <v>140424</v>
      </c>
      <c r="I50" s="124">
        <v>298665</v>
      </c>
      <c r="J50" s="124">
        <v>42723</v>
      </c>
      <c r="K50" s="124">
        <v>27700</v>
      </c>
      <c r="L50" s="124"/>
      <c r="M50" s="124"/>
      <c r="N50" s="124">
        <v>2338</v>
      </c>
      <c r="O50" s="125">
        <f t="shared" si="0"/>
        <v>579741</v>
      </c>
      <c r="P50" s="126"/>
      <c r="Q50" s="141"/>
    </row>
    <row r="51" spans="1:17" ht="12.75">
      <c r="A51" s="121">
        <v>46</v>
      </c>
      <c r="B51" s="124" t="s">
        <v>80</v>
      </c>
      <c r="C51" s="124"/>
      <c r="D51" s="124">
        <v>116</v>
      </c>
      <c r="E51" s="124">
        <v>113</v>
      </c>
      <c r="F51" s="124">
        <v>8</v>
      </c>
      <c r="G51" s="124"/>
      <c r="H51" s="124">
        <v>290878</v>
      </c>
      <c r="I51" s="124">
        <v>306810</v>
      </c>
      <c r="J51" s="124">
        <v>42723</v>
      </c>
      <c r="K51" s="124">
        <v>27700</v>
      </c>
      <c r="L51" s="124"/>
      <c r="M51" s="124"/>
      <c r="N51" s="124">
        <v>2724</v>
      </c>
      <c r="O51" s="125">
        <f t="shared" si="0"/>
        <v>670835</v>
      </c>
      <c r="P51" s="126"/>
      <c r="Q51" s="141"/>
    </row>
    <row r="52" spans="1:17" ht="12.75">
      <c r="A52" s="121">
        <v>47</v>
      </c>
      <c r="B52" s="124" t="s">
        <v>81</v>
      </c>
      <c r="C52" s="124"/>
      <c r="D52" s="124">
        <v>82</v>
      </c>
      <c r="E52" s="124">
        <v>112</v>
      </c>
      <c r="F52" s="124">
        <v>7</v>
      </c>
      <c r="G52" s="124"/>
      <c r="H52" s="124">
        <v>205621</v>
      </c>
      <c r="I52" s="124">
        <v>304095</v>
      </c>
      <c r="J52" s="124">
        <v>37382</v>
      </c>
      <c r="K52" s="124">
        <v>27700</v>
      </c>
      <c r="L52" s="124"/>
      <c r="M52" s="124"/>
      <c r="N52" s="124">
        <v>2327</v>
      </c>
      <c r="O52" s="125">
        <f t="shared" si="0"/>
        <v>577125</v>
      </c>
      <c r="P52" s="126"/>
      <c r="Q52" s="141"/>
    </row>
    <row r="53" spans="1:17" ht="12.75">
      <c r="A53" s="121">
        <v>48</v>
      </c>
      <c r="B53" s="124" t="s">
        <v>82</v>
      </c>
      <c r="C53" s="124"/>
      <c r="D53" s="124">
        <v>115</v>
      </c>
      <c r="E53" s="124">
        <v>108</v>
      </c>
      <c r="F53" s="124">
        <v>8</v>
      </c>
      <c r="G53" s="127"/>
      <c r="H53" s="127">
        <v>288371</v>
      </c>
      <c r="I53" s="127">
        <v>293235</v>
      </c>
      <c r="J53" s="127">
        <v>42723</v>
      </c>
      <c r="K53" s="127">
        <v>27700</v>
      </c>
      <c r="L53" s="127"/>
      <c r="M53" s="127"/>
      <c r="N53" s="127">
        <v>2656</v>
      </c>
      <c r="O53" s="125">
        <f t="shared" si="0"/>
        <v>654685</v>
      </c>
      <c r="P53" s="128"/>
      <c r="Q53" s="141"/>
    </row>
    <row r="54" spans="1:17" ht="12.75">
      <c r="A54" s="121">
        <v>49</v>
      </c>
      <c r="B54" s="124" t="s">
        <v>83</v>
      </c>
      <c r="C54" s="124"/>
      <c r="D54" s="124">
        <v>208</v>
      </c>
      <c r="E54" s="124">
        <v>144</v>
      </c>
      <c r="F54" s="124">
        <v>14</v>
      </c>
      <c r="G54" s="127"/>
      <c r="H54" s="127">
        <v>521575</v>
      </c>
      <c r="I54" s="127">
        <v>390979</v>
      </c>
      <c r="J54" s="127">
        <v>74765</v>
      </c>
      <c r="K54" s="127">
        <v>27700</v>
      </c>
      <c r="L54" s="127">
        <v>22308</v>
      </c>
      <c r="M54" s="127"/>
      <c r="N54" s="127">
        <v>4200</v>
      </c>
      <c r="O54" s="125">
        <f t="shared" si="0"/>
        <v>1041527</v>
      </c>
      <c r="P54" s="128"/>
      <c r="Q54" s="141"/>
    </row>
    <row r="55" spans="1:17" ht="12.75">
      <c r="A55" s="121">
        <v>50</v>
      </c>
      <c r="B55" s="124" t="s">
        <v>84</v>
      </c>
      <c r="C55" s="124"/>
      <c r="D55" s="124">
        <v>120</v>
      </c>
      <c r="E55" s="124">
        <v>111</v>
      </c>
      <c r="F55" s="124">
        <v>8</v>
      </c>
      <c r="G55" s="127"/>
      <c r="H55" s="127">
        <v>300908</v>
      </c>
      <c r="I55" s="127">
        <v>301380</v>
      </c>
      <c r="J55" s="127">
        <v>42723</v>
      </c>
      <c r="K55" s="127">
        <v>27700</v>
      </c>
      <c r="L55" s="127"/>
      <c r="M55" s="127"/>
      <c r="N55" s="127">
        <v>2744</v>
      </c>
      <c r="O55" s="125">
        <f t="shared" si="0"/>
        <v>675455</v>
      </c>
      <c r="P55" s="128"/>
      <c r="Q55" s="141"/>
    </row>
    <row r="56" spans="1:17" ht="12.75">
      <c r="A56" s="121">
        <v>51</v>
      </c>
      <c r="B56" s="124" t="s">
        <v>85</v>
      </c>
      <c r="C56" s="124"/>
      <c r="D56" s="124">
        <v>118</v>
      </c>
      <c r="E56" s="124">
        <v>114</v>
      </c>
      <c r="F56" s="124">
        <v>8</v>
      </c>
      <c r="G56" s="127"/>
      <c r="H56" s="127">
        <v>295893</v>
      </c>
      <c r="I56" s="127">
        <v>309525</v>
      </c>
      <c r="J56" s="127">
        <v>42723</v>
      </c>
      <c r="K56" s="127">
        <v>27700</v>
      </c>
      <c r="L56" s="127"/>
      <c r="M56" s="127"/>
      <c r="N56" s="127">
        <v>2758</v>
      </c>
      <c r="O56" s="125">
        <f t="shared" si="0"/>
        <v>678599</v>
      </c>
      <c r="P56" s="128"/>
      <c r="Q56" s="141"/>
    </row>
    <row r="57" spans="1:17" ht="12.75">
      <c r="A57" s="121">
        <v>52</v>
      </c>
      <c r="B57" s="124" t="s">
        <v>86</v>
      </c>
      <c r="C57" s="124"/>
      <c r="D57" s="124">
        <v>185</v>
      </c>
      <c r="E57" s="124">
        <v>151</v>
      </c>
      <c r="F57" s="124">
        <v>13</v>
      </c>
      <c r="G57" s="127"/>
      <c r="H57" s="127">
        <v>463900</v>
      </c>
      <c r="I57" s="127">
        <v>409985</v>
      </c>
      <c r="J57" s="127">
        <v>69424</v>
      </c>
      <c r="K57" s="127">
        <v>27700</v>
      </c>
      <c r="L57" s="127">
        <v>16016</v>
      </c>
      <c r="M57" s="127"/>
      <c r="N57" s="127">
        <v>4013</v>
      </c>
      <c r="O57" s="125">
        <f t="shared" si="0"/>
        <v>991038</v>
      </c>
      <c r="P57" s="128"/>
      <c r="Q57" s="141"/>
    </row>
    <row r="58" spans="1:17" s="91" customFormat="1" ht="28.5" customHeight="1" thickBot="1">
      <c r="A58" s="104"/>
      <c r="B58" s="105" t="s">
        <v>13</v>
      </c>
      <c r="C58" s="107">
        <f aca="true" t="shared" si="1" ref="C58:P58">SUM(C6:C57)</f>
        <v>280</v>
      </c>
      <c r="D58" s="107">
        <f t="shared" si="1"/>
        <v>5239</v>
      </c>
      <c r="E58" s="107">
        <f t="shared" si="1"/>
        <v>5161</v>
      </c>
      <c r="F58" s="107">
        <f t="shared" si="1"/>
        <v>395</v>
      </c>
      <c r="G58" s="107">
        <f t="shared" si="1"/>
        <v>396032</v>
      </c>
      <c r="H58" s="107">
        <f t="shared" si="1"/>
        <v>13137161</v>
      </c>
      <c r="I58" s="107">
        <f t="shared" si="1"/>
        <v>14012808</v>
      </c>
      <c r="J58" s="107">
        <f t="shared" si="1"/>
        <v>2109433</v>
      </c>
      <c r="K58" s="107">
        <f t="shared" si="1"/>
        <v>1440400</v>
      </c>
      <c r="L58" s="107">
        <f t="shared" si="1"/>
        <v>185900</v>
      </c>
      <c r="M58" s="107">
        <f t="shared" si="1"/>
        <v>36000</v>
      </c>
      <c r="N58" s="107">
        <f t="shared" si="1"/>
        <v>126141</v>
      </c>
      <c r="O58" s="107">
        <f t="shared" si="1"/>
        <v>31443875</v>
      </c>
      <c r="P58" s="108">
        <f t="shared" si="1"/>
        <v>171029</v>
      </c>
      <c r="Q58" s="141"/>
    </row>
    <row r="59" spans="1:16" ht="13.5" thickTop="1">
      <c r="A59" s="60"/>
      <c r="B59" s="61"/>
      <c r="C59" s="62"/>
      <c r="D59" s="62"/>
      <c r="E59" s="62"/>
      <c r="F59" s="62"/>
      <c r="G59" s="71"/>
      <c r="H59" s="80"/>
      <c r="I59" s="71"/>
      <c r="J59" s="71"/>
      <c r="K59" s="71"/>
      <c r="L59" s="71"/>
      <c r="M59" s="71"/>
      <c r="N59" s="71"/>
      <c r="O59" s="71"/>
      <c r="P59" s="63"/>
    </row>
    <row r="60" spans="1:16" ht="12.75">
      <c r="A60" s="60"/>
      <c r="B60" s="61"/>
      <c r="C60" s="37"/>
      <c r="D60" s="37"/>
      <c r="E60" s="37"/>
      <c r="F60" s="37"/>
      <c r="G60" s="71"/>
      <c r="H60" s="80"/>
      <c r="I60" s="71"/>
      <c r="J60" s="71"/>
      <c r="K60" s="71"/>
      <c r="L60" s="71"/>
      <c r="M60" s="71"/>
      <c r="N60" s="71"/>
      <c r="O60" s="71"/>
      <c r="P60" s="63"/>
    </row>
    <row r="61" spans="1:17" ht="15">
      <c r="A61" s="136"/>
      <c r="B61" s="130"/>
      <c r="C61" s="131"/>
      <c r="D61" s="84"/>
      <c r="E61" s="83"/>
      <c r="F61" s="83"/>
      <c r="G61" s="83"/>
      <c r="H61" s="85"/>
      <c r="I61" s="83"/>
      <c r="J61" s="83"/>
      <c r="K61" s="83"/>
      <c r="L61" s="83"/>
      <c r="M61" s="83"/>
      <c r="N61" s="83"/>
      <c r="O61" s="83"/>
      <c r="P61" s="60"/>
      <c r="Q61" s="60"/>
    </row>
    <row r="62" spans="1:17" ht="15">
      <c r="A62" s="136"/>
      <c r="B62" s="130"/>
      <c r="C62" s="132"/>
      <c r="D62" s="64"/>
      <c r="E62" s="64"/>
      <c r="F62" s="64"/>
      <c r="G62" s="81"/>
      <c r="H62" s="64"/>
      <c r="I62" s="64"/>
      <c r="J62" s="64"/>
      <c r="K62" s="64"/>
      <c r="L62" s="64"/>
      <c r="M62" s="64"/>
      <c r="N62" s="64"/>
      <c r="O62" s="81"/>
      <c r="P62" s="60"/>
      <c r="Q62" s="60"/>
    </row>
    <row r="63" spans="1:17" ht="15">
      <c r="A63" s="136"/>
      <c r="B63" s="130"/>
      <c r="C63" s="133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60"/>
      <c r="Q63" s="60"/>
    </row>
    <row r="64" spans="1:17" ht="15">
      <c r="A64" s="136"/>
      <c r="B64" s="134"/>
      <c r="C64" s="135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86"/>
      <c r="Q64" s="60"/>
    </row>
    <row r="65" spans="1:17" ht="12.75">
      <c r="A65" s="60"/>
      <c r="B65" s="61"/>
      <c r="C65" s="65"/>
      <c r="D65" s="66"/>
      <c r="E65" s="66"/>
      <c r="F65" s="66"/>
      <c r="G65" s="66"/>
      <c r="H65" s="67"/>
      <c r="I65" s="66"/>
      <c r="J65" s="66"/>
      <c r="K65" s="66"/>
      <c r="L65" s="66"/>
      <c r="M65" s="66"/>
      <c r="N65" s="66"/>
      <c r="O65" s="66"/>
      <c r="P65" s="60"/>
      <c r="Q65" s="60"/>
    </row>
    <row r="66" spans="1:17" ht="12.75">
      <c r="A66" s="60"/>
      <c r="B66" s="61"/>
      <c r="C66" s="31"/>
      <c r="D66" s="66"/>
      <c r="E66" s="66"/>
      <c r="F66" s="66"/>
      <c r="G66" s="66"/>
      <c r="H66" s="87"/>
      <c r="I66" s="66"/>
      <c r="J66" s="66"/>
      <c r="K66" s="66"/>
      <c r="L66" s="66"/>
      <c r="M66" s="66"/>
      <c r="N66" s="66"/>
      <c r="O66" s="66"/>
      <c r="P66" s="60"/>
      <c r="Q66" s="60"/>
    </row>
    <row r="67" spans="1:17" s="1" customFormat="1" ht="12.75">
      <c r="A67" s="16"/>
      <c r="B67" s="68"/>
      <c r="C67" s="36"/>
      <c r="D67" s="36"/>
      <c r="E67" s="36"/>
      <c r="F67" s="36"/>
      <c r="G67" s="36"/>
      <c r="H67" s="87"/>
      <c r="I67" s="36"/>
      <c r="J67" s="36"/>
      <c r="K67" s="36"/>
      <c r="L67" s="36"/>
      <c r="M67" s="36"/>
      <c r="N67" s="36"/>
      <c r="O67" s="36"/>
      <c r="P67" s="17"/>
      <c r="Q67" s="16"/>
    </row>
    <row r="68" spans="1:17" s="1" customFormat="1" ht="12.75">
      <c r="A68" s="16"/>
      <c r="B68" s="68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16"/>
      <c r="Q68" s="16"/>
    </row>
    <row r="69" spans="1:17" s="1" customFormat="1" ht="12.75" hidden="1">
      <c r="A69" s="16"/>
      <c r="B69" s="68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16"/>
      <c r="Q69" s="16"/>
    </row>
    <row r="70" spans="1:17" s="1" customFormat="1" ht="12.75">
      <c r="A70" s="16"/>
      <c r="B70" s="6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6"/>
      <c r="P70" s="16"/>
      <c r="Q70" s="16"/>
    </row>
    <row r="71" spans="1:17" s="1" customFormat="1" ht="12.75" hidden="1">
      <c r="A71" s="16"/>
      <c r="B71" s="6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16"/>
      <c r="Q71" s="16"/>
    </row>
    <row r="72" spans="1:17" s="1" customFormat="1" ht="12.75" hidden="1">
      <c r="A72" s="16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6"/>
      <c r="Q72" s="16"/>
    </row>
    <row r="73" spans="1:17" s="1" customFormat="1" ht="12.75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6"/>
      <c r="Q73" s="16"/>
    </row>
    <row r="74" spans="1:17" s="1" customFormat="1" ht="12.7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6"/>
      <c r="Q74" s="16"/>
    </row>
    <row r="75" spans="1:17" s="1" customFormat="1" ht="12.75">
      <c r="A75" s="16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6"/>
      <c r="Q75" s="16"/>
    </row>
    <row r="76" spans="1:17" s="1" customFormat="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s="1" customFormat="1" ht="12.75">
      <c r="A77" s="16"/>
      <c r="B77" s="16"/>
      <c r="C77" s="16"/>
      <c r="D77" s="16"/>
      <c r="E77" s="16"/>
      <c r="F77" s="16"/>
      <c r="G77" s="16"/>
      <c r="H77" s="16"/>
      <c r="I77" s="26"/>
      <c r="J77" s="26"/>
      <c r="K77" s="26"/>
      <c r="L77" s="26"/>
      <c r="M77" s="26"/>
      <c r="N77" s="26"/>
      <c r="O77" s="16"/>
      <c r="P77" s="16"/>
      <c r="Q77" s="16"/>
    </row>
    <row r="78" spans="1:17" s="1" customFormat="1" ht="12.75">
      <c r="A78" s="16"/>
      <c r="B78" s="16"/>
      <c r="C78" s="16"/>
      <c r="D78" s="16"/>
      <c r="E78" s="46"/>
      <c r="F78" s="46"/>
      <c r="G78" s="46"/>
      <c r="H78" s="16"/>
      <c r="I78" s="26"/>
      <c r="J78" s="26"/>
      <c r="K78" s="26"/>
      <c r="L78" s="26"/>
      <c r="M78" s="26"/>
      <c r="N78" s="26"/>
      <c r="O78" s="16"/>
      <c r="P78" s="16"/>
      <c r="Q78" s="16"/>
    </row>
    <row r="79" spans="1:17" s="1" customFormat="1" ht="12.75">
      <c r="A79" s="16"/>
      <c r="B79" s="16"/>
      <c r="C79" s="16"/>
      <c r="D79" s="16"/>
      <c r="E79" s="46"/>
      <c r="F79" s="46"/>
      <c r="G79" s="46"/>
      <c r="H79" s="16"/>
      <c r="I79" s="27"/>
      <c r="J79" s="27"/>
      <c r="K79" s="27"/>
      <c r="L79" s="27"/>
      <c r="M79" s="27"/>
      <c r="N79" s="27"/>
      <c r="O79" s="16"/>
      <c r="P79" s="16"/>
      <c r="Q79" s="16"/>
    </row>
    <row r="80" spans="1:17" s="1" customFormat="1" ht="12.75">
      <c r="A80" s="16"/>
      <c r="B80" s="16"/>
      <c r="C80" s="16"/>
      <c r="D80" s="17"/>
      <c r="E80" s="17"/>
      <c r="F80" s="17"/>
      <c r="G80" s="17"/>
      <c r="H80" s="17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" customFormat="1" ht="12.75">
      <c r="A81" s="16"/>
      <c r="B81" s="16"/>
      <c r="C81" s="16"/>
      <c r="D81" s="16"/>
      <c r="E81" s="16"/>
      <c r="F81" s="16"/>
      <c r="G81" s="16"/>
      <c r="H81" s="16"/>
      <c r="I81" s="26"/>
      <c r="J81" s="26"/>
      <c r="K81" s="26"/>
      <c r="L81" s="26"/>
      <c r="M81" s="26"/>
      <c r="N81" s="26"/>
      <c r="O81" s="16"/>
      <c r="P81" s="16"/>
      <c r="Q81" s="16"/>
    </row>
    <row r="82" spans="1:17" s="1" customFormat="1" ht="12.75">
      <c r="A82" s="16"/>
      <c r="B82" s="16"/>
      <c r="C82" s="16"/>
      <c r="D82" s="16"/>
      <c r="E82" s="16"/>
      <c r="F82" s="16"/>
      <c r="G82" s="16"/>
      <c r="H82" s="16"/>
      <c r="I82" s="88"/>
      <c r="J82" s="88"/>
      <c r="K82" s="88"/>
      <c r="L82" s="88"/>
      <c r="M82" s="88"/>
      <c r="N82" s="88"/>
      <c r="O82" s="16"/>
      <c r="P82" s="16"/>
      <c r="Q82" s="16"/>
    </row>
    <row r="83" spans="1:17" s="1" customFormat="1" ht="12.75" customHeight="1">
      <c r="A83" s="16"/>
      <c r="B83" s="16"/>
      <c r="C83" s="16"/>
      <c r="D83" s="16"/>
      <c r="E83" s="207"/>
      <c r="F83" s="207"/>
      <c r="G83" s="207"/>
      <c r="H83" s="207"/>
      <c r="I83" s="207"/>
      <c r="J83" s="138"/>
      <c r="K83" s="138"/>
      <c r="L83" s="138"/>
      <c r="M83" s="138"/>
      <c r="N83" s="138"/>
      <c r="O83" s="16"/>
      <c r="P83" s="16"/>
      <c r="Q83" s="16"/>
    </row>
    <row r="84" spans="1:17" s="1" customFormat="1" ht="12.75">
      <c r="A84" s="16"/>
      <c r="B84" s="16"/>
      <c r="C84" s="16"/>
      <c r="D84" s="16"/>
      <c r="E84" s="46"/>
      <c r="F84" s="46"/>
      <c r="G84" s="4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s="1" customFormat="1" ht="12.75">
      <c r="A85" s="16"/>
      <c r="B85" s="16"/>
      <c r="C85" s="16"/>
      <c r="D85" s="17"/>
      <c r="E85" s="17"/>
      <c r="F85" s="17"/>
      <c r="G85" s="17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s="1" customFormat="1" ht="12.75">
      <c r="A86" s="16"/>
      <c r="B86" s="16"/>
      <c r="C86" s="27"/>
      <c r="D86" s="27"/>
      <c r="E86" s="27"/>
      <c r="F86" s="27"/>
      <c r="G86" s="27"/>
      <c r="H86" s="27"/>
      <c r="I86" s="16"/>
      <c r="J86" s="16"/>
      <c r="K86" s="16"/>
      <c r="L86" s="16"/>
      <c r="M86" s="16"/>
      <c r="N86" s="16"/>
      <c r="O86" s="27"/>
      <c r="P86" s="16"/>
      <c r="Q86" s="16"/>
    </row>
    <row r="87" spans="1:17" s="1" customFormat="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1" customFormat="1" ht="12.75">
      <c r="A88" s="16"/>
      <c r="B88" s="89"/>
      <c r="C88" s="16"/>
      <c r="D88" s="16"/>
      <c r="E88" s="17"/>
      <c r="F88" s="17"/>
      <c r="G88" s="88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="1" customFormat="1" ht="12.75"/>
    <row r="90" spans="4:15" s="1" customFormat="1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="1" customFormat="1" ht="12.75"/>
    <row r="92" s="1" customFormat="1" ht="12.75"/>
    <row r="93" spans="3:15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3:15" s="1" customFormat="1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3:15" s="1" customFormat="1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3:15" s="1" customFormat="1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3:15" s="1" customFormat="1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3:15" s="1" customFormat="1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3:15" s="1" customFormat="1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3:15" s="1" customFormat="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3:15" s="1" customFormat="1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s="1" customFormat="1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s="1" customFormat="1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s="1" customFormat="1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s="1" customFormat="1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</sheetData>
  <sheetProtection password="CC6B" sheet="1"/>
  <mergeCells count="11">
    <mergeCell ref="E83:I83"/>
    <mergeCell ref="A1:P1"/>
    <mergeCell ref="A2:P2"/>
    <mergeCell ref="A4:A5"/>
    <mergeCell ref="B4:B5"/>
    <mergeCell ref="C4:C5"/>
    <mergeCell ref="D4:D5"/>
    <mergeCell ref="E4:E5"/>
    <mergeCell ref="F4:F5"/>
    <mergeCell ref="O4:O5"/>
    <mergeCell ref="P4:P5"/>
  </mergeCells>
  <printOptions/>
  <pageMargins left="0.14" right="0.14" top="0.18" bottom="0.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00390625" style="55" customWidth="1"/>
    <col min="2" max="2" width="34.57421875" style="55" customWidth="1"/>
    <col min="3" max="4" width="12.57421875" style="56" customWidth="1"/>
    <col min="5" max="6" width="11.8515625" style="56" customWidth="1"/>
    <col min="7" max="7" width="13.8515625" style="56" customWidth="1"/>
    <col min="8" max="16384" width="9.140625" style="55" customWidth="1"/>
  </cols>
  <sheetData>
    <row r="1" spans="1:7" ht="21" customHeight="1">
      <c r="A1" s="195" t="s">
        <v>16</v>
      </c>
      <c r="B1" s="195"/>
      <c r="C1" s="195"/>
      <c r="D1" s="195"/>
      <c r="E1" s="195"/>
      <c r="F1" s="195"/>
      <c r="G1" s="195"/>
    </row>
    <row r="2" spans="1:9" ht="67.5" customHeight="1">
      <c r="A2" s="208" t="s">
        <v>200</v>
      </c>
      <c r="B2" s="208"/>
      <c r="C2" s="208"/>
      <c r="D2" s="208"/>
      <c r="E2" s="208"/>
      <c r="F2" s="208"/>
      <c r="G2" s="208"/>
      <c r="I2" s="63"/>
    </row>
    <row r="3" s="58" customFormat="1" ht="12.75"/>
    <row r="4" spans="1:7" ht="24" customHeight="1" thickBot="1">
      <c r="A4" s="79"/>
      <c r="B4" s="79"/>
      <c r="C4" s="172"/>
      <c r="D4" s="172"/>
      <c r="E4" s="172"/>
      <c r="F4" s="172"/>
      <c r="G4" s="184"/>
    </row>
    <row r="5" spans="1:8" ht="78.75" customHeight="1" thickBot="1" thickTop="1">
      <c r="A5" s="101" t="s">
        <v>0</v>
      </c>
      <c r="B5" s="102" t="s">
        <v>21</v>
      </c>
      <c r="C5" s="168" t="s">
        <v>87</v>
      </c>
      <c r="D5" s="168" t="s">
        <v>101</v>
      </c>
      <c r="E5" s="155" t="s">
        <v>197</v>
      </c>
      <c r="F5" s="155" t="s">
        <v>198</v>
      </c>
      <c r="G5" s="235" t="s">
        <v>9</v>
      </c>
      <c r="H5" s="56"/>
    </row>
    <row r="6" spans="1:10" ht="14.25" customHeight="1" thickTop="1">
      <c r="A6" s="122">
        <v>1</v>
      </c>
      <c r="B6" s="123" t="s">
        <v>57</v>
      </c>
      <c r="C6" s="123">
        <v>19</v>
      </c>
      <c r="D6" s="123">
        <v>3</v>
      </c>
      <c r="E6" s="127">
        <v>131917</v>
      </c>
      <c r="F6" s="180">
        <v>27000</v>
      </c>
      <c r="G6" s="236">
        <f>E6+F6</f>
        <v>158917</v>
      </c>
      <c r="J6" s="63"/>
    </row>
    <row r="7" spans="1:10" s="91" customFormat="1" ht="22.5" customHeight="1" thickBot="1">
      <c r="A7" s="104"/>
      <c r="B7" s="105" t="s">
        <v>15</v>
      </c>
      <c r="C7" s="106">
        <f>SUM(C6:C6)</f>
        <v>19</v>
      </c>
      <c r="D7" s="106">
        <f>SUM(D6:D6)</f>
        <v>3</v>
      </c>
      <c r="E7" s="106">
        <f>SUM(E6:E6)</f>
        <v>131917</v>
      </c>
      <c r="F7" s="106">
        <f>SUM(F6:F6)</f>
        <v>27000</v>
      </c>
      <c r="G7" s="237">
        <f>SUM(G6:G6)</f>
        <v>158917</v>
      </c>
      <c r="J7" s="238"/>
    </row>
    <row r="8" spans="1:11" ht="13.5" thickTop="1">
      <c r="A8" s="60"/>
      <c r="B8" s="61"/>
      <c r="C8" s="65"/>
      <c r="D8" s="65"/>
      <c r="E8" s="66"/>
      <c r="F8" s="66"/>
      <c r="G8" s="66"/>
      <c r="K8" s="63"/>
    </row>
    <row r="9" spans="1:7" ht="12.75">
      <c r="A9" s="60"/>
      <c r="B9" s="61"/>
      <c r="C9" s="37"/>
      <c r="D9" s="37"/>
      <c r="E9" s="66"/>
      <c r="F9" s="66"/>
      <c r="G9" s="66"/>
    </row>
    <row r="10" spans="1:7" s="1" customFormat="1" ht="12.75">
      <c r="A10" s="16"/>
      <c r="B10" s="68"/>
      <c r="C10" s="36"/>
      <c r="D10" s="36"/>
      <c r="E10" s="36"/>
      <c r="F10" s="36"/>
      <c r="G10" s="36"/>
    </row>
    <row r="11" spans="1:7" s="1" customFormat="1" ht="12.75">
      <c r="A11" s="16"/>
      <c r="B11" s="68"/>
      <c r="C11" s="36"/>
      <c r="D11" s="36"/>
      <c r="E11" s="36"/>
      <c r="F11" s="36"/>
      <c r="G11" s="36"/>
    </row>
    <row r="12" spans="1:7" s="1" customFormat="1" ht="12.75" hidden="1">
      <c r="A12" s="16"/>
      <c r="B12" s="68"/>
      <c r="C12" s="36"/>
      <c r="D12" s="36"/>
      <c r="E12" s="36"/>
      <c r="F12" s="36"/>
      <c r="G12" s="36"/>
    </row>
    <row r="13" spans="1:6" s="1" customFormat="1" ht="12.75">
      <c r="A13" s="16"/>
      <c r="B13" s="68"/>
      <c r="C13" s="36"/>
      <c r="D13" s="36"/>
      <c r="E13" s="36"/>
      <c r="F13" s="36"/>
    </row>
    <row r="14" spans="1:7" s="1" customFormat="1" ht="12.75" hidden="1">
      <c r="A14" s="16"/>
      <c r="B14" s="68"/>
      <c r="C14" s="36"/>
      <c r="D14" s="36"/>
      <c r="E14" s="36"/>
      <c r="F14" s="36"/>
      <c r="G14" s="36"/>
    </row>
    <row r="15" spans="3:7" s="1" customFormat="1" ht="12.75" hidden="1">
      <c r="C15" s="19"/>
      <c r="D15" s="19"/>
      <c r="E15" s="3"/>
      <c r="F15" s="3"/>
      <c r="G15" s="3"/>
    </row>
    <row r="16" spans="3:7" s="1" customFormat="1" ht="12.75">
      <c r="C16" s="19"/>
      <c r="D16" s="19"/>
      <c r="E16" s="3"/>
      <c r="F16" s="3"/>
      <c r="G16" s="3"/>
    </row>
    <row r="17" spans="3:7" s="1" customFormat="1" ht="12.75">
      <c r="C17" s="19"/>
      <c r="D17" s="19"/>
      <c r="E17" s="3"/>
      <c r="F17" s="3"/>
      <c r="G17" s="3"/>
    </row>
    <row r="18" spans="3:7" s="1" customFormat="1" ht="12.75">
      <c r="C18" s="19"/>
      <c r="D18" s="19"/>
      <c r="E18" s="3"/>
      <c r="F18" s="3"/>
      <c r="G18" s="3"/>
    </row>
    <row r="19" spans="3:4" s="1" customFormat="1" ht="12.75">
      <c r="C19" s="9"/>
      <c r="D19" s="9"/>
    </row>
    <row r="20" spans="3:4" s="1" customFormat="1" ht="12.75">
      <c r="C20" s="9"/>
      <c r="D20" s="9"/>
    </row>
    <row r="21" spans="3:6" s="1" customFormat="1" ht="12.75">
      <c r="C21" s="9"/>
      <c r="D21" s="9"/>
      <c r="E21" s="69"/>
      <c r="F21" s="69"/>
    </row>
    <row r="22" spans="3:6" s="1" customFormat="1" ht="12.75">
      <c r="C22" s="9"/>
      <c r="D22" s="9"/>
      <c r="E22" s="69"/>
      <c r="F22" s="69"/>
    </row>
    <row r="23" spans="3:6" s="1" customFormat="1" ht="12.75">
      <c r="C23" s="9"/>
      <c r="D23" s="9"/>
      <c r="E23" s="3"/>
      <c r="F23" s="3"/>
    </row>
    <row r="24" spans="3:4" s="1" customFormat="1" ht="12.75">
      <c r="C24" s="9"/>
      <c r="D24" s="9"/>
    </row>
    <row r="25" spans="3:4" s="1" customFormat="1" ht="12.75">
      <c r="C25" s="9"/>
      <c r="D25" s="9"/>
    </row>
    <row r="26" spans="3:6" s="1" customFormat="1" ht="12.75" customHeight="1">
      <c r="C26" s="9"/>
      <c r="D26" s="9"/>
      <c r="E26" s="167"/>
      <c r="F26" s="167"/>
    </row>
    <row r="27" spans="3:6" s="1" customFormat="1" ht="12.75">
      <c r="C27" s="9"/>
      <c r="D27" s="9"/>
      <c r="E27" s="69"/>
      <c r="F27" s="69"/>
    </row>
    <row r="28" spans="3:6" s="1" customFormat="1" ht="12.75">
      <c r="C28" s="9"/>
      <c r="D28" s="9"/>
      <c r="E28" s="3"/>
      <c r="F28" s="3"/>
    </row>
    <row r="29" spans="3:7" s="1" customFormat="1" ht="12.75">
      <c r="C29" s="20"/>
      <c r="D29" s="20"/>
      <c r="E29" s="20"/>
      <c r="F29" s="20"/>
      <c r="G29" s="4"/>
    </row>
    <row r="30" spans="3:4" s="1" customFormat="1" ht="12.75">
      <c r="C30" s="9"/>
      <c r="D30" s="9"/>
    </row>
    <row r="31" spans="2:6" s="1" customFormat="1" ht="12.75">
      <c r="B31" s="15"/>
      <c r="E31" s="70"/>
      <c r="F31" s="70"/>
    </row>
    <row r="32" s="1" customFormat="1" ht="12.75"/>
    <row r="33" spans="5:7" s="1" customFormat="1" ht="12.75">
      <c r="E33" s="3"/>
      <c r="F33" s="3"/>
      <c r="G33" s="3"/>
    </row>
    <row r="34" s="1" customFormat="1" ht="12.75"/>
    <row r="35" s="1" customFormat="1" ht="12.75"/>
    <row r="36" spans="3:7" s="1" customFormat="1" ht="12.75">
      <c r="C36" s="4"/>
      <c r="D36" s="4"/>
      <c r="E36" s="4"/>
      <c r="F36" s="4"/>
      <c r="G36" s="4"/>
    </row>
    <row r="37" spans="3:7" s="1" customFormat="1" ht="12.75">
      <c r="C37" s="5"/>
      <c r="D37" s="5"/>
      <c r="E37" s="5"/>
      <c r="F37" s="5"/>
      <c r="G37" s="5"/>
    </row>
    <row r="38" spans="3:7" s="1" customFormat="1" ht="12.75">
      <c r="C38" s="5"/>
      <c r="D38" s="5"/>
      <c r="E38" s="5"/>
      <c r="F38" s="5"/>
      <c r="G38" s="5"/>
    </row>
    <row r="39" spans="3:7" s="1" customFormat="1" ht="12.75">
      <c r="C39" s="5"/>
      <c r="D39" s="5"/>
      <c r="E39" s="5"/>
      <c r="F39" s="5"/>
      <c r="G39" s="5"/>
    </row>
    <row r="40" spans="3:7" s="1" customFormat="1" ht="12.75">
      <c r="C40" s="5"/>
      <c r="D40" s="5"/>
      <c r="E40" s="5"/>
      <c r="F40" s="5"/>
      <c r="G40" s="5"/>
    </row>
    <row r="41" spans="3:7" s="1" customFormat="1" ht="12.75">
      <c r="C41" s="5"/>
      <c r="D41" s="5"/>
      <c r="E41" s="5"/>
      <c r="F41" s="5"/>
      <c r="G41" s="5"/>
    </row>
    <row r="42" spans="3:7" s="1" customFormat="1" ht="12.75">
      <c r="C42" s="5"/>
      <c r="D42" s="5"/>
      <c r="E42" s="5"/>
      <c r="F42" s="5"/>
      <c r="G42" s="5"/>
    </row>
    <row r="43" spans="3:7" s="1" customFormat="1" ht="12.75">
      <c r="C43" s="5"/>
      <c r="D43" s="5"/>
      <c r="E43" s="5"/>
      <c r="F43" s="5"/>
      <c r="G43" s="5"/>
    </row>
    <row r="44" spans="3:7" s="1" customFormat="1" ht="12.75">
      <c r="C44" s="5"/>
      <c r="D44" s="5"/>
      <c r="E44" s="5"/>
      <c r="F44" s="5"/>
      <c r="G44" s="5"/>
    </row>
    <row r="45" spans="3:7" s="1" customFormat="1" ht="12.75">
      <c r="C45" s="5"/>
      <c r="D45" s="5"/>
      <c r="E45" s="5"/>
      <c r="F45" s="5"/>
      <c r="G45" s="5"/>
    </row>
    <row r="46" spans="3:7" s="1" customFormat="1" ht="12.75">
      <c r="C46" s="5"/>
      <c r="D46" s="5"/>
      <c r="E46" s="5"/>
      <c r="F46" s="5"/>
      <c r="G46" s="5"/>
    </row>
    <row r="47" spans="3:7" s="1" customFormat="1" ht="12.75">
      <c r="C47" s="5"/>
      <c r="D47" s="5"/>
      <c r="E47" s="5"/>
      <c r="F47" s="5"/>
      <c r="G47" s="5"/>
    </row>
    <row r="48" spans="3:7" s="1" customFormat="1" ht="12.75">
      <c r="C48" s="5"/>
      <c r="D48" s="5"/>
      <c r="E48" s="5"/>
      <c r="F48" s="5"/>
      <c r="G48" s="5"/>
    </row>
  </sheetData>
  <sheetProtection password="CC6B" sheet="1"/>
  <mergeCells count="2">
    <mergeCell ref="A2:G2"/>
    <mergeCell ref="A1:G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44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57421875" style="1" customWidth="1"/>
    <col min="2" max="2" width="26.421875" style="1" customWidth="1"/>
    <col min="3" max="3" width="9.00390625" style="1" customWidth="1"/>
    <col min="4" max="6" width="9.140625" style="1" customWidth="1"/>
    <col min="7" max="7" width="9.57421875" style="1" customWidth="1"/>
    <col min="8" max="8" width="9.8515625" style="1" customWidth="1"/>
    <col min="9" max="10" width="10.28125" style="1" customWidth="1"/>
    <col min="11" max="11" width="12.8515625" style="1" customWidth="1"/>
    <col min="12" max="12" width="16.140625" style="1" customWidth="1"/>
    <col min="13" max="13" width="14.28125" style="1" customWidth="1"/>
    <col min="14" max="16384" width="9.140625" style="1" customWidth="1"/>
  </cols>
  <sheetData>
    <row r="1" spans="1:20" ht="30" customHeight="1">
      <c r="A1" s="195" t="s">
        <v>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54"/>
      <c r="O1" s="54"/>
      <c r="P1" s="54"/>
      <c r="Q1" s="54"/>
      <c r="R1" s="54"/>
      <c r="S1" s="54"/>
      <c r="T1" s="54"/>
    </row>
    <row r="2" spans="1:13" ht="58.5" customHeight="1">
      <c r="A2" s="209" t="s">
        <v>201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5" ht="12.75">
      <c r="A3" s="41"/>
      <c r="B3" s="41"/>
      <c r="C3" s="38"/>
      <c r="D3" s="38"/>
      <c r="E3" s="38"/>
      <c r="F3" s="38"/>
      <c r="G3" s="38"/>
      <c r="H3" s="38"/>
      <c r="I3" s="38"/>
      <c r="J3" s="38"/>
      <c r="K3" s="38"/>
      <c r="L3" s="2"/>
      <c r="O3" s="9"/>
    </row>
    <row r="4" spans="1:12" ht="12.75">
      <c r="A4" s="41"/>
      <c r="B4" s="41"/>
      <c r="C4" s="38"/>
      <c r="D4" s="38"/>
      <c r="E4" s="38"/>
      <c r="F4" s="38"/>
      <c r="G4" s="38"/>
      <c r="H4" s="38"/>
      <c r="I4" s="38"/>
      <c r="J4" s="38"/>
      <c r="K4" s="38"/>
      <c r="L4" s="2"/>
    </row>
    <row r="5" spans="1:18" ht="13.5" thickBot="1">
      <c r="A5" s="145"/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3"/>
      <c r="M5" s="9"/>
      <c r="R5" s="16"/>
    </row>
    <row r="6" spans="1:18" ht="93" customHeight="1" thickBot="1" thickTop="1">
      <c r="A6" s="101" t="s">
        <v>0</v>
      </c>
      <c r="B6" s="142" t="s">
        <v>22</v>
      </c>
      <c r="C6" s="102" t="s">
        <v>25</v>
      </c>
      <c r="D6" s="102" t="s">
        <v>26</v>
      </c>
      <c r="E6" s="102" t="s">
        <v>102</v>
      </c>
      <c r="F6" s="102" t="s">
        <v>103</v>
      </c>
      <c r="G6" s="110" t="s">
        <v>202</v>
      </c>
      <c r="H6" s="155" t="s">
        <v>203</v>
      </c>
      <c r="I6" s="155" t="s">
        <v>204</v>
      </c>
      <c r="J6" s="155" t="s">
        <v>205</v>
      </c>
      <c r="K6" s="155" t="s">
        <v>27</v>
      </c>
      <c r="L6" s="103" t="s">
        <v>9</v>
      </c>
      <c r="M6" s="157" t="s">
        <v>34</v>
      </c>
      <c r="O6" s="137"/>
      <c r="R6" s="156"/>
    </row>
    <row r="7" spans="1:18" ht="13.5" thickTop="1">
      <c r="A7" s="111">
        <v>1</v>
      </c>
      <c r="B7" s="116" t="s">
        <v>18</v>
      </c>
      <c r="C7" s="112">
        <v>17</v>
      </c>
      <c r="D7" s="112"/>
      <c r="E7" s="112">
        <v>1</v>
      </c>
      <c r="F7" s="112"/>
      <c r="G7" s="112">
        <v>26956</v>
      </c>
      <c r="H7" s="154"/>
      <c r="I7" s="154">
        <v>2207</v>
      </c>
      <c r="J7" s="154"/>
      <c r="K7" s="154">
        <v>595</v>
      </c>
      <c r="L7" s="113">
        <f>SUM(G7:K7)</f>
        <v>29758</v>
      </c>
      <c r="M7" s="158">
        <v>2058</v>
      </c>
      <c r="O7" s="169"/>
      <c r="R7" s="156"/>
    </row>
    <row r="8" spans="1:15" ht="12.75">
      <c r="A8" s="111">
        <v>2</v>
      </c>
      <c r="B8" s="116" t="s">
        <v>122</v>
      </c>
      <c r="C8" s="112">
        <v>20</v>
      </c>
      <c r="D8" s="112"/>
      <c r="E8" s="112">
        <v>1</v>
      </c>
      <c r="F8" s="112"/>
      <c r="G8" s="116">
        <v>31713</v>
      </c>
      <c r="H8" s="154"/>
      <c r="I8" s="154">
        <v>2207</v>
      </c>
      <c r="J8" s="154"/>
      <c r="K8" s="154">
        <v>692</v>
      </c>
      <c r="L8" s="113">
        <f aca="true" t="shared" si="0" ref="L8:L20">SUM(G8:K8)</f>
        <v>34612</v>
      </c>
      <c r="M8" s="158">
        <v>2421</v>
      </c>
      <c r="O8" s="169"/>
    </row>
    <row r="9" spans="1:15" ht="12.75">
      <c r="A9" s="111">
        <v>3</v>
      </c>
      <c r="B9" s="116" t="s">
        <v>23</v>
      </c>
      <c r="C9" s="116"/>
      <c r="D9" s="116">
        <v>21</v>
      </c>
      <c r="E9" s="116"/>
      <c r="F9" s="116">
        <v>1</v>
      </c>
      <c r="G9" s="116"/>
      <c r="H9" s="154">
        <v>56533</v>
      </c>
      <c r="I9" s="154"/>
      <c r="J9" s="154">
        <v>5295</v>
      </c>
      <c r="K9" s="154">
        <v>1262</v>
      </c>
      <c r="L9" s="113">
        <f t="shared" si="0"/>
        <v>63090</v>
      </c>
      <c r="M9" s="159">
        <v>2542</v>
      </c>
      <c r="O9" s="169"/>
    </row>
    <row r="10" spans="1:15" ht="12.75">
      <c r="A10" s="111">
        <v>4</v>
      </c>
      <c r="B10" s="116" t="s">
        <v>19</v>
      </c>
      <c r="C10" s="116">
        <v>77</v>
      </c>
      <c r="D10" s="116"/>
      <c r="E10" s="116">
        <v>4</v>
      </c>
      <c r="F10" s="116"/>
      <c r="G10" s="116">
        <v>122094</v>
      </c>
      <c r="H10" s="154"/>
      <c r="I10" s="154">
        <v>8828</v>
      </c>
      <c r="J10" s="154"/>
      <c r="K10" s="154">
        <v>2672</v>
      </c>
      <c r="L10" s="113">
        <f t="shared" si="0"/>
        <v>133594</v>
      </c>
      <c r="M10" s="159">
        <v>9320</v>
      </c>
      <c r="O10" s="169"/>
    </row>
    <row r="11" spans="1:15" ht="12.75">
      <c r="A11" s="111">
        <v>5</v>
      </c>
      <c r="B11" s="116" t="s">
        <v>20</v>
      </c>
      <c r="C11" s="116"/>
      <c r="D11" s="116">
        <v>41</v>
      </c>
      <c r="E11" s="116"/>
      <c r="F11" s="116">
        <v>2</v>
      </c>
      <c r="G11" s="116"/>
      <c r="H11" s="154">
        <v>110374</v>
      </c>
      <c r="I11" s="154"/>
      <c r="J11" s="154">
        <v>10590</v>
      </c>
      <c r="K11" s="154">
        <v>2469</v>
      </c>
      <c r="L11" s="113">
        <f t="shared" si="0"/>
        <v>123433</v>
      </c>
      <c r="M11" s="159">
        <v>4963</v>
      </c>
      <c r="O11" s="169"/>
    </row>
    <row r="12" spans="1:15" ht="12.75">
      <c r="A12" s="111">
        <v>6</v>
      </c>
      <c r="B12" s="115" t="s">
        <v>113</v>
      </c>
      <c r="C12" s="116">
        <v>86</v>
      </c>
      <c r="D12" s="116"/>
      <c r="E12" s="116">
        <v>4</v>
      </c>
      <c r="F12" s="116"/>
      <c r="G12" s="116">
        <v>136365</v>
      </c>
      <c r="H12" s="154"/>
      <c r="I12" s="154">
        <v>8828</v>
      </c>
      <c r="J12" s="154"/>
      <c r="K12" s="154">
        <v>2963</v>
      </c>
      <c r="L12" s="113">
        <f t="shared" si="0"/>
        <v>148156</v>
      </c>
      <c r="M12" s="159">
        <v>10409</v>
      </c>
      <c r="O12" s="169"/>
    </row>
    <row r="13" spans="1:15" ht="12.75">
      <c r="A13" s="111">
        <v>7</v>
      </c>
      <c r="B13" s="115" t="s">
        <v>114</v>
      </c>
      <c r="C13" s="116">
        <v>110</v>
      </c>
      <c r="D13" s="116"/>
      <c r="E13" s="116">
        <v>6</v>
      </c>
      <c r="F13" s="116"/>
      <c r="G13" s="116">
        <v>174420</v>
      </c>
      <c r="H13" s="154"/>
      <c r="I13" s="154">
        <v>13242</v>
      </c>
      <c r="J13" s="154"/>
      <c r="K13" s="154">
        <v>3830</v>
      </c>
      <c r="L13" s="113">
        <f t="shared" si="0"/>
        <v>191492</v>
      </c>
      <c r="M13" s="159">
        <v>13314</v>
      </c>
      <c r="O13" s="169"/>
    </row>
    <row r="14" spans="1:15" ht="12.75">
      <c r="A14" s="111">
        <v>8</v>
      </c>
      <c r="B14" s="115" t="s">
        <v>115</v>
      </c>
      <c r="C14" s="116">
        <v>65</v>
      </c>
      <c r="D14" s="116"/>
      <c r="E14" s="116">
        <v>3</v>
      </c>
      <c r="F14" s="116"/>
      <c r="G14" s="116">
        <v>103067</v>
      </c>
      <c r="H14" s="154"/>
      <c r="I14" s="154">
        <v>6621</v>
      </c>
      <c r="J14" s="154"/>
      <c r="K14" s="154">
        <v>2238</v>
      </c>
      <c r="L14" s="113">
        <f t="shared" si="0"/>
        <v>111926</v>
      </c>
      <c r="M14" s="159">
        <v>7868</v>
      </c>
      <c r="O14" s="169"/>
    </row>
    <row r="15" spans="1:15" ht="12.75">
      <c r="A15" s="111">
        <v>9</v>
      </c>
      <c r="B15" s="115" t="s">
        <v>116</v>
      </c>
      <c r="C15" s="116">
        <v>22</v>
      </c>
      <c r="D15" s="116"/>
      <c r="E15" s="116">
        <v>1</v>
      </c>
      <c r="F15" s="116"/>
      <c r="G15" s="116">
        <v>34884</v>
      </c>
      <c r="H15" s="154"/>
      <c r="I15" s="154">
        <v>2207</v>
      </c>
      <c r="J15" s="154"/>
      <c r="K15" s="154">
        <v>757</v>
      </c>
      <c r="L15" s="113">
        <f t="shared" si="0"/>
        <v>37848</v>
      </c>
      <c r="M15" s="159"/>
      <c r="O15" s="169"/>
    </row>
    <row r="16" spans="1:15" ht="12.75">
      <c r="A16" s="111">
        <v>10</v>
      </c>
      <c r="B16" s="115" t="s">
        <v>117</v>
      </c>
      <c r="C16" s="116">
        <v>26</v>
      </c>
      <c r="D16" s="116"/>
      <c r="E16" s="116">
        <v>2</v>
      </c>
      <c r="F16" s="116"/>
      <c r="G16" s="116">
        <v>41227</v>
      </c>
      <c r="H16" s="154"/>
      <c r="I16" s="154">
        <v>4414</v>
      </c>
      <c r="J16" s="154"/>
      <c r="K16" s="154">
        <v>931</v>
      </c>
      <c r="L16" s="113">
        <f t="shared" si="0"/>
        <v>46572</v>
      </c>
      <c r="M16" s="159">
        <v>3147</v>
      </c>
      <c r="O16" s="169"/>
    </row>
    <row r="17" spans="1:15" ht="12.75">
      <c r="A17" s="111">
        <v>11</v>
      </c>
      <c r="B17" s="115" t="s">
        <v>118</v>
      </c>
      <c r="C17" s="116">
        <v>85</v>
      </c>
      <c r="D17" s="116"/>
      <c r="E17" s="116">
        <v>4</v>
      </c>
      <c r="F17" s="116"/>
      <c r="G17" s="116">
        <v>134779</v>
      </c>
      <c r="H17" s="154"/>
      <c r="I17" s="154">
        <v>8828</v>
      </c>
      <c r="J17" s="154"/>
      <c r="K17" s="154">
        <v>2931</v>
      </c>
      <c r="L17" s="113">
        <f t="shared" si="0"/>
        <v>146538</v>
      </c>
      <c r="M17" s="159">
        <v>10288</v>
      </c>
      <c r="O17" s="169"/>
    </row>
    <row r="18" spans="1:15" ht="12.75">
      <c r="A18" s="111">
        <v>12</v>
      </c>
      <c r="B18" s="115" t="s">
        <v>90</v>
      </c>
      <c r="C18" s="116"/>
      <c r="D18" s="116">
        <v>26</v>
      </c>
      <c r="E18" s="116"/>
      <c r="F18" s="116">
        <v>1</v>
      </c>
      <c r="G18" s="116"/>
      <c r="H18" s="154">
        <v>69994</v>
      </c>
      <c r="I18" s="154"/>
      <c r="J18" s="154">
        <v>5295</v>
      </c>
      <c r="K18" s="154">
        <v>1536</v>
      </c>
      <c r="L18" s="113">
        <f t="shared" si="0"/>
        <v>76825</v>
      </c>
      <c r="M18" s="159">
        <v>3147</v>
      </c>
      <c r="O18" s="169"/>
    </row>
    <row r="19" spans="1:15" ht="12.75">
      <c r="A19" s="111">
        <v>13</v>
      </c>
      <c r="B19" s="116" t="s">
        <v>120</v>
      </c>
      <c r="C19" s="116">
        <v>21</v>
      </c>
      <c r="D19" s="116"/>
      <c r="E19" s="116">
        <v>1</v>
      </c>
      <c r="F19" s="116"/>
      <c r="G19" s="116">
        <v>33298</v>
      </c>
      <c r="H19" s="154"/>
      <c r="I19" s="154">
        <v>2207</v>
      </c>
      <c r="J19" s="154"/>
      <c r="K19" s="154">
        <v>725</v>
      </c>
      <c r="L19" s="113">
        <f t="shared" si="0"/>
        <v>36230</v>
      </c>
      <c r="M19" s="159">
        <v>2542</v>
      </c>
      <c r="O19" s="169"/>
    </row>
    <row r="20" spans="1:15" ht="12.75">
      <c r="A20" s="111">
        <v>14</v>
      </c>
      <c r="B20" s="116" t="s">
        <v>121</v>
      </c>
      <c r="C20" s="116"/>
      <c r="D20" s="116">
        <v>43</v>
      </c>
      <c r="E20" s="116"/>
      <c r="F20" s="116">
        <v>2</v>
      </c>
      <c r="G20" s="116"/>
      <c r="H20" s="154">
        <v>115759</v>
      </c>
      <c r="I20" s="154"/>
      <c r="J20" s="154">
        <v>10590</v>
      </c>
      <c r="K20" s="154">
        <v>2578</v>
      </c>
      <c r="L20" s="113">
        <f t="shared" si="0"/>
        <v>128927</v>
      </c>
      <c r="M20" s="159">
        <v>5205</v>
      </c>
      <c r="O20" s="169"/>
    </row>
    <row r="21" spans="1:15" s="109" customFormat="1" ht="22.5" customHeight="1" thickBot="1">
      <c r="A21" s="210" t="s">
        <v>12</v>
      </c>
      <c r="B21" s="211"/>
      <c r="C21" s="94">
        <f aca="true" t="shared" si="1" ref="C21:M21">SUM(C7:C20)</f>
        <v>529</v>
      </c>
      <c r="D21" s="94">
        <f t="shared" si="1"/>
        <v>131</v>
      </c>
      <c r="E21" s="94">
        <f t="shared" si="1"/>
        <v>27</v>
      </c>
      <c r="F21" s="94">
        <f t="shared" si="1"/>
        <v>6</v>
      </c>
      <c r="G21" s="94">
        <f t="shared" si="1"/>
        <v>838803</v>
      </c>
      <c r="H21" s="94">
        <f t="shared" si="1"/>
        <v>352660</v>
      </c>
      <c r="I21" s="94">
        <f t="shared" si="1"/>
        <v>59589</v>
      </c>
      <c r="J21" s="94">
        <f t="shared" si="1"/>
        <v>31770</v>
      </c>
      <c r="K21" s="94">
        <f t="shared" si="1"/>
        <v>26179</v>
      </c>
      <c r="L21" s="95">
        <f t="shared" si="1"/>
        <v>1309001</v>
      </c>
      <c r="M21" s="160">
        <f t="shared" si="1"/>
        <v>77224</v>
      </c>
      <c r="O21" s="169"/>
    </row>
    <row r="22" spans="1:13" ht="13.5" thickTop="1">
      <c r="A22" s="16"/>
      <c r="B22" s="68"/>
      <c r="C22" s="13"/>
      <c r="D22" s="13"/>
      <c r="E22" s="13"/>
      <c r="F22" s="13"/>
      <c r="G22" s="13"/>
      <c r="H22" s="13"/>
      <c r="I22" s="13"/>
      <c r="J22" s="13"/>
      <c r="K22" s="13"/>
      <c r="L22" s="34"/>
      <c r="M22" s="13"/>
    </row>
    <row r="23" spans="1:13" ht="15">
      <c r="A23" s="136"/>
      <c r="B23" s="130"/>
      <c r="C23" s="131"/>
      <c r="D23" s="131"/>
      <c r="E23" s="131"/>
      <c r="F23" s="131"/>
      <c r="G23" s="84"/>
      <c r="H23" s="84"/>
      <c r="I23" s="84"/>
      <c r="J23" s="84"/>
      <c r="K23" s="84"/>
      <c r="L23" s="131"/>
      <c r="M23" s="9"/>
    </row>
    <row r="24" spans="1:12" ht="15">
      <c r="A24" s="136"/>
      <c r="B24" s="130"/>
      <c r="C24" s="131"/>
      <c r="D24" s="131"/>
      <c r="E24" s="131"/>
      <c r="F24" s="131"/>
      <c r="G24" s="84"/>
      <c r="H24" s="84"/>
      <c r="I24" s="84"/>
      <c r="J24" s="84"/>
      <c r="K24" s="84"/>
      <c r="L24" s="131"/>
    </row>
    <row r="25" spans="1:13" ht="12.75">
      <c r="A25" s="9"/>
      <c r="B25" s="9"/>
      <c r="C25" s="22"/>
      <c r="D25" s="22"/>
      <c r="E25" s="22"/>
      <c r="F25" s="22"/>
      <c r="G25" s="9"/>
      <c r="H25" s="9"/>
      <c r="I25" s="9"/>
      <c r="J25" s="9"/>
      <c r="K25" s="9"/>
      <c r="L25" s="21"/>
      <c r="M25" s="72"/>
    </row>
    <row r="26" spans="1:13" ht="12.75">
      <c r="A26" s="9"/>
      <c r="B26" s="9"/>
      <c r="C26" s="22"/>
      <c r="D26" s="22"/>
      <c r="E26" s="22"/>
      <c r="F26" s="22"/>
      <c r="G26" s="9"/>
      <c r="H26" s="9"/>
      <c r="I26" s="9"/>
      <c r="J26" s="9"/>
      <c r="K26" s="9"/>
      <c r="L26" s="21"/>
      <c r="M26" s="73"/>
    </row>
    <row r="27" spans="1:13" ht="12.75">
      <c r="A27" s="9"/>
      <c r="B27" s="9"/>
      <c r="C27" s="35"/>
      <c r="D27" s="35"/>
      <c r="E27" s="35"/>
      <c r="F27" s="35"/>
      <c r="G27" s="9"/>
      <c r="H27" s="9"/>
      <c r="I27" s="9"/>
      <c r="J27" s="9"/>
      <c r="K27" s="9"/>
      <c r="L27" s="37"/>
      <c r="M27" s="72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76"/>
      <c r="M28" s="73"/>
    </row>
    <row r="29" spans="1:13" ht="12.75">
      <c r="A29" s="9"/>
      <c r="B29" s="9"/>
      <c r="C29" s="17"/>
      <c r="D29" s="17"/>
      <c r="E29" s="17"/>
      <c r="F29" s="17"/>
      <c r="G29" s="9"/>
      <c r="H29" s="9"/>
      <c r="I29" s="9"/>
      <c r="J29" s="9"/>
      <c r="K29" s="9"/>
      <c r="L29" s="21"/>
      <c r="M29" s="74"/>
    </row>
    <row r="30" spans="1:12" ht="12.75">
      <c r="A30" s="9"/>
      <c r="B30" s="9"/>
      <c r="C30" s="17"/>
      <c r="D30" s="17"/>
      <c r="E30" s="17"/>
      <c r="F30" s="17"/>
      <c r="G30" s="9"/>
      <c r="H30" s="9"/>
      <c r="I30" s="9"/>
      <c r="J30" s="9"/>
      <c r="K30" s="9"/>
      <c r="L30" s="9"/>
    </row>
    <row r="31" spans="1:12" ht="12.75">
      <c r="A31" s="9"/>
      <c r="B31" s="9"/>
      <c r="C31" s="52"/>
      <c r="D31" s="52"/>
      <c r="E31" s="52"/>
      <c r="F31" s="52"/>
      <c r="G31" s="9"/>
      <c r="H31" s="9"/>
      <c r="I31" s="9"/>
      <c r="J31" s="9"/>
      <c r="K31" s="9"/>
      <c r="L31" s="12"/>
    </row>
    <row r="32" spans="1:12" ht="12.75">
      <c r="A32" s="9"/>
      <c r="B32" s="9"/>
      <c r="C32" s="13"/>
      <c r="D32" s="13"/>
      <c r="E32" s="13"/>
      <c r="F32" s="13"/>
      <c r="G32" s="9"/>
      <c r="H32" s="9"/>
      <c r="I32" s="9"/>
      <c r="J32" s="9"/>
      <c r="K32" s="9"/>
      <c r="L32" s="12"/>
    </row>
    <row r="33" spans="1:12" ht="12.75">
      <c r="A33" s="9"/>
      <c r="B33" s="9"/>
      <c r="C33" s="13"/>
      <c r="D33" s="13"/>
      <c r="E33" s="13"/>
      <c r="F33" s="13"/>
      <c r="G33" s="9"/>
      <c r="H33" s="9"/>
      <c r="I33" s="9"/>
      <c r="J33" s="9"/>
      <c r="K33" s="9"/>
      <c r="L33" s="12"/>
    </row>
    <row r="34" spans="1:12" ht="12.75">
      <c r="A34" s="9"/>
      <c r="B34" s="9"/>
      <c r="C34" s="13"/>
      <c r="D34" s="13"/>
      <c r="E34" s="13"/>
      <c r="F34" s="13"/>
      <c r="G34" s="9"/>
      <c r="H34" s="9"/>
      <c r="I34" s="9"/>
      <c r="J34" s="9"/>
      <c r="K34" s="9"/>
      <c r="L34" s="12"/>
    </row>
    <row r="35" spans="1:12" ht="12.75">
      <c r="A35" s="9"/>
      <c r="B35" s="9"/>
      <c r="C35" s="17"/>
      <c r="D35" s="17"/>
      <c r="E35" s="17"/>
      <c r="F35" s="17"/>
      <c r="G35" s="17"/>
      <c r="H35" s="17"/>
      <c r="I35" s="17"/>
      <c r="J35" s="17"/>
      <c r="K35" s="17"/>
      <c r="L35" s="9"/>
    </row>
    <row r="36" spans="1:12" ht="12.75">
      <c r="A36" s="9"/>
      <c r="B36" s="9"/>
      <c r="C36" s="75"/>
      <c r="D36" s="75"/>
      <c r="E36" s="75"/>
      <c r="F36" s="75"/>
      <c r="G36" s="20"/>
      <c r="H36" s="20"/>
      <c r="I36" s="20"/>
      <c r="J36" s="20"/>
      <c r="K36" s="20"/>
      <c r="L36" s="11"/>
    </row>
    <row r="37" spans="1:12" ht="12.75">
      <c r="A37" s="9"/>
      <c r="B37" s="9"/>
      <c r="C37" s="16"/>
      <c r="D37" s="16"/>
      <c r="E37" s="16"/>
      <c r="F37" s="16"/>
      <c r="G37" s="16"/>
      <c r="H37" s="16"/>
      <c r="I37" s="16"/>
      <c r="J37" s="16"/>
      <c r="K37" s="16"/>
      <c r="L37" s="22"/>
    </row>
    <row r="38" spans="3:11" ht="12.75">
      <c r="C38" s="9"/>
      <c r="D38" s="9"/>
      <c r="E38" s="9"/>
      <c r="F38" s="9"/>
      <c r="G38" s="9"/>
      <c r="H38" s="9"/>
      <c r="I38" s="9"/>
      <c r="J38" s="9"/>
      <c r="K38" s="9"/>
    </row>
    <row r="39" spans="3:12" ht="12.75">
      <c r="C39" s="19"/>
      <c r="D39" s="19"/>
      <c r="E39" s="19"/>
      <c r="F39" s="19"/>
      <c r="G39" s="19"/>
      <c r="H39" s="19"/>
      <c r="I39" s="19"/>
      <c r="J39" s="19"/>
      <c r="K39" s="19"/>
      <c r="L39" s="8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2" ht="12.75"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2:12" ht="12.75" customHeight="1">
      <c r="B42" s="15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3:11" ht="12.75">
      <c r="C43" s="20"/>
      <c r="D43" s="20"/>
      <c r="E43" s="20"/>
      <c r="F43" s="20"/>
      <c r="G43" s="20"/>
      <c r="H43" s="20"/>
      <c r="I43" s="20"/>
      <c r="J43" s="20"/>
      <c r="K43" s="20"/>
    </row>
    <row r="44" spans="3:11" ht="12.75">
      <c r="C44" s="9"/>
      <c r="D44" s="9"/>
      <c r="E44" s="9"/>
      <c r="F44" s="9"/>
      <c r="G44" s="9"/>
      <c r="H44" s="9"/>
      <c r="I44" s="9"/>
      <c r="J44" s="9"/>
      <c r="K44" s="9"/>
    </row>
  </sheetData>
  <sheetProtection password="CC6B" sheet="1"/>
  <mergeCells count="3">
    <mergeCell ref="A2:M2"/>
    <mergeCell ref="A1:M1"/>
    <mergeCell ref="A21:B21"/>
  </mergeCells>
  <printOptions/>
  <pageMargins left="0.7480314960629921" right="0.7480314960629921" top="0.984251968503937" bottom="0.39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03"/>
  <sheetViews>
    <sheetView tabSelected="1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60" sqref="L60"/>
    </sheetView>
  </sheetViews>
  <sheetFormatPr defaultColWidth="9.140625" defaultRowHeight="12.75"/>
  <cols>
    <col min="1" max="1" width="5.57421875" style="5" customWidth="1"/>
    <col min="2" max="2" width="30.140625" style="5" customWidth="1"/>
    <col min="3" max="3" width="9.00390625" style="5" customWidth="1"/>
    <col min="4" max="4" width="12.28125" style="5" customWidth="1"/>
    <col min="5" max="5" width="11.8515625" style="5" customWidth="1"/>
    <col min="6" max="6" width="11.140625" style="5" customWidth="1"/>
    <col min="7" max="7" width="11.421875" style="5" customWidth="1"/>
    <col min="8" max="8" width="10.7109375" style="5" customWidth="1"/>
    <col min="9" max="9" width="9.57421875" style="5" bestFit="1" customWidth="1"/>
    <col min="10" max="11" width="11.7109375" style="5" customWidth="1"/>
    <col min="12" max="12" width="9.421875" style="5" bestFit="1" customWidth="1"/>
    <col min="13" max="13" width="9.421875" style="5" customWidth="1"/>
    <col min="14" max="15" width="9.140625" style="5" customWidth="1"/>
    <col min="16" max="16" width="14.421875" style="5" customWidth="1"/>
    <col min="17" max="19" width="11.57421875" style="5" customWidth="1"/>
    <col min="20" max="20" width="10.28125" style="5" customWidth="1"/>
    <col min="21" max="21" width="10.140625" style="5" customWidth="1"/>
    <col min="22" max="22" width="14.7109375" style="16" customWidth="1"/>
    <col min="23" max="26" width="15.57421875" style="16" customWidth="1"/>
    <col min="27" max="27" width="12.57421875" style="16" customWidth="1"/>
    <col min="28" max="28" width="11.140625" style="16" customWidth="1"/>
    <col min="29" max="29" width="10.140625" style="16" customWidth="1"/>
    <col min="30" max="31" width="9.140625" style="16" customWidth="1"/>
    <col min="32" max="32" width="10.140625" style="16" customWidth="1"/>
    <col min="33" max="38" width="9.140625" style="16" customWidth="1"/>
    <col min="39" max="16384" width="9.140625" style="5" customWidth="1"/>
  </cols>
  <sheetData>
    <row r="1" spans="1:21" ht="19.5" customHeight="1">
      <c r="A1" s="209" t="s">
        <v>16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16"/>
    </row>
    <row r="2" spans="1:37" ht="31.5" customHeight="1">
      <c r="A2" s="209" t="s">
        <v>217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16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3" spans="1:37" ht="24" customHeight="1">
      <c r="A3" s="215"/>
      <c r="B3" s="215"/>
      <c r="C3" s="17"/>
      <c r="D3" s="17"/>
      <c r="E3" s="17"/>
      <c r="F3" s="17"/>
      <c r="G3" s="17"/>
      <c r="H3" s="17"/>
      <c r="I3" s="17"/>
      <c r="J3" s="44"/>
      <c r="K3" s="44"/>
      <c r="L3" s="174"/>
      <c r="M3" s="174"/>
      <c r="N3" s="174"/>
      <c r="O3" s="174"/>
      <c r="P3" s="17"/>
      <c r="Q3" s="46"/>
      <c r="R3" s="46"/>
      <c r="S3" s="46"/>
      <c r="T3" s="46"/>
      <c r="U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3.5" customHeight="1" thickBot="1">
      <c r="A4" s="215"/>
      <c r="B4" s="215"/>
      <c r="C4" s="26"/>
      <c r="D4" s="26"/>
      <c r="E4" s="26"/>
      <c r="F4" s="26"/>
      <c r="G4" s="26"/>
      <c r="H4" s="26"/>
      <c r="I4" s="26"/>
      <c r="J4" s="26"/>
      <c r="K4" s="26"/>
      <c r="L4" s="175"/>
      <c r="M4" s="175"/>
      <c r="N4" s="175"/>
      <c r="O4" s="175"/>
      <c r="P4" s="26"/>
      <c r="Q4" s="163"/>
      <c r="R4" s="163"/>
      <c r="S4" s="26"/>
      <c r="T4" s="187"/>
      <c r="U4" s="163"/>
      <c r="V4" s="186"/>
      <c r="W4" s="46"/>
      <c r="X4" s="166"/>
      <c r="Y4" s="166"/>
      <c r="Z4" s="16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7" ht="31.5" customHeight="1" thickTop="1">
      <c r="A5" s="213" t="s">
        <v>0</v>
      </c>
      <c r="B5" s="199" t="s">
        <v>22</v>
      </c>
      <c r="C5" s="216" t="s">
        <v>3</v>
      </c>
      <c r="D5" s="173">
        <v>0.9747</v>
      </c>
      <c r="E5" s="173">
        <v>0.9747</v>
      </c>
      <c r="F5" s="171">
        <v>0.002534</v>
      </c>
      <c r="G5" s="173">
        <v>0.014</v>
      </c>
      <c r="H5" s="171">
        <v>0.000264</v>
      </c>
      <c r="I5" s="171">
        <v>0.000985</v>
      </c>
      <c r="J5" s="171">
        <v>0.007517</v>
      </c>
      <c r="K5" s="182">
        <v>1</v>
      </c>
      <c r="L5" s="182">
        <v>1</v>
      </c>
      <c r="M5" s="182">
        <v>1</v>
      </c>
      <c r="N5" s="182">
        <v>1</v>
      </c>
      <c r="O5" s="182">
        <v>1</v>
      </c>
      <c r="P5" s="218" t="s">
        <v>158</v>
      </c>
      <c r="Q5" s="176" t="s">
        <v>110</v>
      </c>
      <c r="R5" s="176" t="s">
        <v>111</v>
      </c>
      <c r="S5" s="218" t="s">
        <v>154</v>
      </c>
      <c r="T5" s="220" t="s">
        <v>159</v>
      </c>
      <c r="U5" s="221"/>
      <c r="V5" s="221"/>
      <c r="W5" s="221"/>
      <c r="X5" s="221"/>
      <c r="Y5" s="221"/>
      <c r="Z5" s="221"/>
      <c r="AA5" s="222"/>
      <c r="AB5" s="26"/>
      <c r="AC5" s="28"/>
      <c r="AD5" s="28"/>
      <c r="AE5" s="26"/>
      <c r="AF5" s="26"/>
      <c r="AG5" s="26"/>
      <c r="AH5" s="26"/>
      <c r="AI5" s="26"/>
      <c r="AJ5" s="26"/>
      <c r="AK5" s="26"/>
    </row>
    <row r="6" spans="1:37" ht="100.5" customHeight="1" thickBot="1">
      <c r="A6" s="214"/>
      <c r="B6" s="200"/>
      <c r="C6" s="217"/>
      <c r="D6" s="110" t="s">
        <v>218</v>
      </c>
      <c r="E6" s="110" t="s">
        <v>219</v>
      </c>
      <c r="F6" s="93" t="s">
        <v>29</v>
      </c>
      <c r="G6" s="93" t="s">
        <v>5</v>
      </c>
      <c r="H6" s="139" t="s">
        <v>153</v>
      </c>
      <c r="I6" s="93" t="s">
        <v>6</v>
      </c>
      <c r="J6" s="110" t="s">
        <v>7</v>
      </c>
      <c r="K6" s="139" t="s">
        <v>100</v>
      </c>
      <c r="L6" s="139" t="s">
        <v>221</v>
      </c>
      <c r="M6" s="139" t="s">
        <v>222</v>
      </c>
      <c r="N6" s="139" t="s">
        <v>223</v>
      </c>
      <c r="O6" s="139" t="s">
        <v>224</v>
      </c>
      <c r="P6" s="219"/>
      <c r="Q6" s="93" t="s">
        <v>109</v>
      </c>
      <c r="R6" s="93" t="s">
        <v>112</v>
      </c>
      <c r="S6" s="219"/>
      <c r="T6" s="178" t="s">
        <v>30</v>
      </c>
      <c r="U6" s="168" t="s">
        <v>28</v>
      </c>
      <c r="V6" s="168" t="s">
        <v>97</v>
      </c>
      <c r="W6" s="168" t="s">
        <v>225</v>
      </c>
      <c r="X6" s="168" t="s">
        <v>155</v>
      </c>
      <c r="Y6" s="168" t="s">
        <v>156</v>
      </c>
      <c r="Z6" s="168" t="s">
        <v>157</v>
      </c>
      <c r="AA6" s="177" t="s">
        <v>24</v>
      </c>
      <c r="AB6" s="25"/>
      <c r="AC6" s="29"/>
      <c r="AD6" s="29"/>
      <c r="AE6" s="25"/>
      <c r="AF6" s="25"/>
      <c r="AG6" s="25"/>
      <c r="AH6" s="25"/>
      <c r="AI6" s="25"/>
      <c r="AJ6" s="25"/>
      <c r="AK6" s="25"/>
    </row>
    <row r="7" spans="1:31" ht="13.5" thickTop="1">
      <c r="A7" s="111">
        <v>1</v>
      </c>
      <c r="B7" s="118" t="s">
        <v>123</v>
      </c>
      <c r="C7" s="112">
        <v>580</v>
      </c>
      <c r="D7" s="112">
        <v>1056594</v>
      </c>
      <c r="E7" s="112">
        <v>212636</v>
      </c>
      <c r="F7" s="112"/>
      <c r="G7" s="112">
        <v>16181</v>
      </c>
      <c r="H7" s="112"/>
      <c r="I7" s="112"/>
      <c r="J7" s="112">
        <v>9902</v>
      </c>
      <c r="K7" s="112">
        <v>44600</v>
      </c>
      <c r="L7" s="112"/>
      <c r="M7" s="112"/>
      <c r="N7" s="112"/>
      <c r="O7" s="112"/>
      <c r="P7" s="117">
        <f>D7+E7+F7+G7+H7+I7+J7+K7+L7+M7+N7+O7</f>
        <v>1339913</v>
      </c>
      <c r="Q7" s="112">
        <v>18522</v>
      </c>
      <c r="R7" s="154">
        <v>164220</v>
      </c>
      <c r="S7" s="185">
        <f>Q7+R7</f>
        <v>182742</v>
      </c>
      <c r="T7" s="164">
        <v>1461</v>
      </c>
      <c r="U7" s="112">
        <v>14500</v>
      </c>
      <c r="V7" s="112">
        <v>42001</v>
      </c>
      <c r="W7" s="112"/>
      <c r="X7" s="112"/>
      <c r="Y7" s="154">
        <v>19300</v>
      </c>
      <c r="Z7" s="154">
        <v>30</v>
      </c>
      <c r="AA7" s="188"/>
      <c r="AB7" s="189"/>
      <c r="AC7" s="39"/>
      <c r="AE7" s="39"/>
    </row>
    <row r="8" spans="1:31" ht="12.75">
      <c r="A8" s="114">
        <v>2</v>
      </c>
      <c r="B8" s="119" t="s">
        <v>124</v>
      </c>
      <c r="C8" s="116">
        <v>291</v>
      </c>
      <c r="D8" s="116">
        <v>530119</v>
      </c>
      <c r="E8" s="116">
        <v>120185</v>
      </c>
      <c r="F8" s="116"/>
      <c r="G8" s="116">
        <v>5238</v>
      </c>
      <c r="H8" s="116"/>
      <c r="I8" s="116">
        <v>723</v>
      </c>
      <c r="J8" s="116">
        <v>4968</v>
      </c>
      <c r="K8" s="112">
        <v>44600</v>
      </c>
      <c r="L8" s="116"/>
      <c r="M8" s="116"/>
      <c r="N8" s="116"/>
      <c r="O8" s="112">
        <v>632</v>
      </c>
      <c r="P8" s="117">
        <f>D8+E8+F8+G8+H8+I8+J8+K8+L8+M8+N8+O8</f>
        <v>706465</v>
      </c>
      <c r="Q8" s="116">
        <v>12348</v>
      </c>
      <c r="R8" s="161">
        <v>106260</v>
      </c>
      <c r="S8" s="185">
        <f>Q8+R8</f>
        <v>118608</v>
      </c>
      <c r="T8" s="165"/>
      <c r="U8" s="116">
        <v>7275</v>
      </c>
      <c r="V8" s="116">
        <v>19366</v>
      </c>
      <c r="W8" s="116"/>
      <c r="X8" s="116"/>
      <c r="Y8" s="161">
        <v>10630</v>
      </c>
      <c r="Z8" s="161"/>
      <c r="AA8" s="120"/>
      <c r="AB8" s="189"/>
      <c r="AC8" s="39"/>
      <c r="AE8" s="39"/>
    </row>
    <row r="9" spans="1:31" ht="12.75">
      <c r="A9" s="114">
        <v>3</v>
      </c>
      <c r="B9" s="119" t="s">
        <v>18</v>
      </c>
      <c r="C9" s="116">
        <v>118</v>
      </c>
      <c r="D9" s="116">
        <v>214962</v>
      </c>
      <c r="E9" s="116">
        <v>64715</v>
      </c>
      <c r="F9" s="116"/>
      <c r="G9" s="116">
        <v>10153</v>
      </c>
      <c r="H9" s="116"/>
      <c r="I9" s="116">
        <v>14632</v>
      </c>
      <c r="J9" s="116">
        <v>2015</v>
      </c>
      <c r="K9" s="112">
        <v>44600</v>
      </c>
      <c r="L9" s="116"/>
      <c r="M9" s="116"/>
      <c r="N9" s="116"/>
      <c r="O9" s="112"/>
      <c r="P9" s="117">
        <f>D9+E9+F9+G9+H9+I9+J9+K9+L9+M9+N9+O9</f>
        <v>351077</v>
      </c>
      <c r="Q9" s="116">
        <v>4116</v>
      </c>
      <c r="R9" s="161">
        <v>35420</v>
      </c>
      <c r="S9" s="185">
        <f aca="true" t="shared" si="0" ref="S9:S56">Q9+R9</f>
        <v>39536</v>
      </c>
      <c r="T9" s="165"/>
      <c r="U9" s="116">
        <v>2950</v>
      </c>
      <c r="V9" s="116">
        <v>7262</v>
      </c>
      <c r="W9" s="116"/>
      <c r="X9" s="116"/>
      <c r="Y9" s="161">
        <v>5440</v>
      </c>
      <c r="Z9" s="161">
        <v>45</v>
      </c>
      <c r="AA9" s="120"/>
      <c r="AB9" s="189"/>
      <c r="AC9" s="39"/>
      <c r="AE9" s="39"/>
    </row>
    <row r="10" spans="1:31" ht="12.75">
      <c r="A10" s="114">
        <v>4</v>
      </c>
      <c r="B10" s="119" t="s">
        <v>122</v>
      </c>
      <c r="C10" s="116">
        <v>380</v>
      </c>
      <c r="D10" s="116">
        <v>692251</v>
      </c>
      <c r="E10" s="116">
        <v>157166</v>
      </c>
      <c r="F10" s="116">
        <v>19625</v>
      </c>
      <c r="G10" s="116">
        <v>9623</v>
      </c>
      <c r="H10" s="116"/>
      <c r="I10" s="116"/>
      <c r="J10" s="116">
        <v>6488</v>
      </c>
      <c r="K10" s="112">
        <v>44600</v>
      </c>
      <c r="L10" s="116"/>
      <c r="M10" s="116"/>
      <c r="N10" s="116">
        <v>5201</v>
      </c>
      <c r="O10" s="116"/>
      <c r="P10" s="117">
        <f>D10+E10+F10+G10+H10+I10+J10+K10+L10+M10+N10+O10</f>
        <v>934954</v>
      </c>
      <c r="Q10" s="116">
        <v>26754</v>
      </c>
      <c r="R10" s="161">
        <v>214130</v>
      </c>
      <c r="S10" s="185">
        <f t="shared" si="0"/>
        <v>240884</v>
      </c>
      <c r="T10" s="165"/>
      <c r="U10" s="116">
        <v>9500</v>
      </c>
      <c r="V10" s="116">
        <v>26871</v>
      </c>
      <c r="W10" s="116"/>
      <c r="X10" s="116"/>
      <c r="Y10" s="161">
        <v>13300</v>
      </c>
      <c r="Z10" s="161"/>
      <c r="AA10" s="120"/>
      <c r="AB10" s="189"/>
      <c r="AC10" s="39"/>
      <c r="AE10" s="39"/>
    </row>
    <row r="11" spans="1:31" ht="12.75">
      <c r="A11" s="114">
        <v>5</v>
      </c>
      <c r="B11" s="119" t="s">
        <v>125</v>
      </c>
      <c r="C11" s="116">
        <v>892</v>
      </c>
      <c r="D11" s="116">
        <v>1624969</v>
      </c>
      <c r="E11" s="116">
        <v>360556</v>
      </c>
      <c r="F11" s="116"/>
      <c r="G11" s="116">
        <v>17058</v>
      </c>
      <c r="H11" s="116"/>
      <c r="I11" s="116"/>
      <c r="J11" s="116">
        <v>15229</v>
      </c>
      <c r="K11" s="112">
        <v>44600</v>
      </c>
      <c r="L11" s="116"/>
      <c r="M11" s="116"/>
      <c r="N11" s="116"/>
      <c r="O11" s="116"/>
      <c r="P11" s="117">
        <f>D11+E11+F11+G11+H11+I11+J11+K11+L11+M11+N11+O11</f>
        <v>2062412</v>
      </c>
      <c r="Q11" s="116">
        <v>30870</v>
      </c>
      <c r="R11" s="161">
        <v>247135</v>
      </c>
      <c r="S11" s="185">
        <f t="shared" si="0"/>
        <v>278005</v>
      </c>
      <c r="T11" s="165"/>
      <c r="U11" s="116">
        <v>22300</v>
      </c>
      <c r="V11" s="116">
        <v>59068</v>
      </c>
      <c r="W11" s="116"/>
      <c r="X11" s="116"/>
      <c r="Y11" s="161">
        <v>28660</v>
      </c>
      <c r="Z11" s="161"/>
      <c r="AA11" s="120"/>
      <c r="AB11" s="189"/>
      <c r="AC11" s="39"/>
      <c r="AE11" s="39"/>
    </row>
    <row r="12" spans="1:31" ht="12.75">
      <c r="A12" s="114">
        <v>6</v>
      </c>
      <c r="B12" s="119" t="s">
        <v>126</v>
      </c>
      <c r="C12" s="116">
        <v>492</v>
      </c>
      <c r="D12" s="116">
        <v>896283</v>
      </c>
      <c r="E12" s="116">
        <v>194146</v>
      </c>
      <c r="F12" s="116"/>
      <c r="G12" s="116">
        <v>9356</v>
      </c>
      <c r="H12" s="116"/>
      <c r="I12" s="116"/>
      <c r="J12" s="116">
        <v>8400</v>
      </c>
      <c r="K12" s="112">
        <v>44600</v>
      </c>
      <c r="L12" s="116"/>
      <c r="M12" s="116"/>
      <c r="N12" s="116"/>
      <c r="O12" s="116"/>
      <c r="P12" s="117">
        <f>D12+E12+F12+G12+H12+I12+J12+K12+L12+M12+N12+O12</f>
        <v>1152785</v>
      </c>
      <c r="Q12" s="116">
        <v>20580</v>
      </c>
      <c r="R12" s="161">
        <v>185150</v>
      </c>
      <c r="S12" s="185">
        <f t="shared" si="0"/>
        <v>205730</v>
      </c>
      <c r="T12" s="165"/>
      <c r="U12" s="116">
        <v>12300</v>
      </c>
      <c r="V12" s="116">
        <v>31350</v>
      </c>
      <c r="W12" s="116"/>
      <c r="X12" s="116"/>
      <c r="Y12" s="161">
        <v>16660</v>
      </c>
      <c r="Z12" s="161"/>
      <c r="AA12" s="120"/>
      <c r="AB12" s="189"/>
      <c r="AC12" s="39"/>
      <c r="AE12" s="39"/>
    </row>
    <row r="13" spans="1:31" ht="12.75">
      <c r="A13" s="114">
        <v>7</v>
      </c>
      <c r="B13" s="119" t="s">
        <v>23</v>
      </c>
      <c r="C13" s="116">
        <v>518</v>
      </c>
      <c r="D13" s="116">
        <v>943648</v>
      </c>
      <c r="E13" s="116">
        <v>203391</v>
      </c>
      <c r="F13" s="116"/>
      <c r="G13" s="116">
        <v>10808</v>
      </c>
      <c r="H13" s="116"/>
      <c r="I13" s="116"/>
      <c r="J13" s="116">
        <v>8844</v>
      </c>
      <c r="K13" s="112">
        <v>44600</v>
      </c>
      <c r="L13" s="116"/>
      <c r="M13" s="116"/>
      <c r="N13" s="116">
        <v>5201</v>
      </c>
      <c r="O13" s="116"/>
      <c r="P13" s="117">
        <f>D13+E13+F13+G13+H13+I13+J13+K13+L13+M13+N13+O13</f>
        <v>1216492</v>
      </c>
      <c r="Q13" s="116">
        <v>26754</v>
      </c>
      <c r="R13" s="161">
        <v>220570</v>
      </c>
      <c r="S13" s="185">
        <f t="shared" si="0"/>
        <v>247324</v>
      </c>
      <c r="T13" s="165"/>
      <c r="U13" s="116">
        <v>12950</v>
      </c>
      <c r="V13" s="116">
        <v>38128</v>
      </c>
      <c r="W13" s="116"/>
      <c r="X13" s="116"/>
      <c r="Y13" s="161">
        <v>17440</v>
      </c>
      <c r="Z13" s="161"/>
      <c r="AA13" s="120"/>
      <c r="AB13" s="189"/>
      <c r="AC13" s="39"/>
      <c r="AE13" s="39"/>
    </row>
    <row r="14" spans="1:31" ht="12.75">
      <c r="A14" s="114">
        <v>8</v>
      </c>
      <c r="B14" s="119" t="s">
        <v>127</v>
      </c>
      <c r="C14" s="116">
        <v>229</v>
      </c>
      <c r="D14" s="116">
        <v>417174</v>
      </c>
      <c r="E14" s="116">
        <v>92450</v>
      </c>
      <c r="F14" s="116">
        <v>19625</v>
      </c>
      <c r="G14" s="116">
        <v>17822</v>
      </c>
      <c r="H14" s="116">
        <v>13800</v>
      </c>
      <c r="I14" s="116">
        <v>5708</v>
      </c>
      <c r="J14" s="116">
        <v>3910</v>
      </c>
      <c r="K14" s="112">
        <v>44600</v>
      </c>
      <c r="L14" s="116">
        <v>457632</v>
      </c>
      <c r="M14" s="116">
        <v>56910</v>
      </c>
      <c r="N14" s="116"/>
      <c r="O14" s="116"/>
      <c r="P14" s="117">
        <f>D14+E14+F14+G14+H14+I14+J14+K14+L14+M14+N14+O14</f>
        <v>1129631</v>
      </c>
      <c r="Q14" s="116">
        <v>18522</v>
      </c>
      <c r="R14" s="161">
        <v>163415</v>
      </c>
      <c r="S14" s="185">
        <f t="shared" si="0"/>
        <v>181937</v>
      </c>
      <c r="T14" s="165">
        <v>2922</v>
      </c>
      <c r="U14" s="116">
        <v>8875</v>
      </c>
      <c r="V14" s="116">
        <v>13920</v>
      </c>
      <c r="W14" s="116">
        <v>119080</v>
      </c>
      <c r="X14" s="116">
        <v>7686</v>
      </c>
      <c r="Y14" s="161">
        <v>12550</v>
      </c>
      <c r="Z14" s="161"/>
      <c r="AA14" s="120">
        <v>10962</v>
      </c>
      <c r="AB14" s="189"/>
      <c r="AC14" s="39"/>
      <c r="AE14" s="39"/>
    </row>
    <row r="15" spans="1:31" ht="12.75">
      <c r="A15" s="114">
        <v>9</v>
      </c>
      <c r="B15" s="119" t="s">
        <v>128</v>
      </c>
      <c r="C15" s="116">
        <v>963</v>
      </c>
      <c r="D15" s="116">
        <v>1754311</v>
      </c>
      <c r="E15" s="116">
        <v>360556</v>
      </c>
      <c r="F15" s="116"/>
      <c r="G15" s="116">
        <v>27963</v>
      </c>
      <c r="H15" s="116"/>
      <c r="I15" s="116"/>
      <c r="J15" s="116">
        <v>16441</v>
      </c>
      <c r="K15" s="112">
        <v>44600</v>
      </c>
      <c r="L15" s="116"/>
      <c r="M15" s="116"/>
      <c r="N15" s="116"/>
      <c r="O15" s="116"/>
      <c r="P15" s="117">
        <f>D15+E15+F15+G15+H15+I15+J15+K15+L15+M15+N15+O15</f>
        <v>2203871</v>
      </c>
      <c r="Q15" s="116">
        <v>20580</v>
      </c>
      <c r="R15" s="161">
        <v>206080</v>
      </c>
      <c r="S15" s="185">
        <f t="shared" si="0"/>
        <v>226660</v>
      </c>
      <c r="T15" s="165"/>
      <c r="U15" s="116">
        <v>24075</v>
      </c>
      <c r="V15" s="116">
        <v>50353</v>
      </c>
      <c r="W15" s="116"/>
      <c r="X15" s="116"/>
      <c r="Y15" s="161">
        <v>30790</v>
      </c>
      <c r="Z15" s="161"/>
      <c r="AA15" s="120"/>
      <c r="AB15" s="189"/>
      <c r="AC15" s="39"/>
      <c r="AE15" s="39"/>
    </row>
    <row r="16" spans="1:31" ht="12.75">
      <c r="A16" s="114">
        <v>10</v>
      </c>
      <c r="B16" s="119" t="s">
        <v>108</v>
      </c>
      <c r="C16" s="116">
        <v>923</v>
      </c>
      <c r="D16" s="116">
        <v>1681442</v>
      </c>
      <c r="E16" s="116">
        <v>323576</v>
      </c>
      <c r="F16" s="116"/>
      <c r="G16" s="116">
        <v>27855</v>
      </c>
      <c r="H16" s="116"/>
      <c r="I16" s="116"/>
      <c r="J16" s="116">
        <v>15758</v>
      </c>
      <c r="K16" s="112">
        <v>44600</v>
      </c>
      <c r="L16" s="116"/>
      <c r="M16" s="116"/>
      <c r="N16" s="116">
        <v>5201</v>
      </c>
      <c r="O16" s="116">
        <v>1264</v>
      </c>
      <c r="P16" s="117">
        <f>D16+E16+F16+G16+H16+I16+J16+K16+L16+M16+N16+O16</f>
        <v>2099696</v>
      </c>
      <c r="Q16" s="116"/>
      <c r="R16" s="161"/>
      <c r="S16" s="185"/>
      <c r="T16" s="165"/>
      <c r="U16" s="116">
        <v>23075</v>
      </c>
      <c r="V16" s="116"/>
      <c r="W16" s="116"/>
      <c r="X16" s="116">
        <v>56303</v>
      </c>
      <c r="Y16" s="161">
        <v>29590</v>
      </c>
      <c r="Z16" s="161"/>
      <c r="AA16" s="120">
        <v>80388</v>
      </c>
      <c r="AB16" s="189"/>
      <c r="AC16" s="39"/>
      <c r="AE16" s="39"/>
    </row>
    <row r="17" spans="1:31" ht="12.75">
      <c r="A17" s="114">
        <v>11</v>
      </c>
      <c r="B17" s="119" t="s">
        <v>129</v>
      </c>
      <c r="C17" s="116">
        <v>1148</v>
      </c>
      <c r="D17" s="116">
        <v>2091328</v>
      </c>
      <c r="E17" s="116">
        <v>453006</v>
      </c>
      <c r="F17" s="116"/>
      <c r="G17" s="116">
        <v>19459</v>
      </c>
      <c r="H17" s="116"/>
      <c r="I17" s="116"/>
      <c r="J17" s="116">
        <v>19599</v>
      </c>
      <c r="K17" s="112">
        <v>44600</v>
      </c>
      <c r="L17" s="116"/>
      <c r="M17" s="116"/>
      <c r="N17" s="116"/>
      <c r="O17" s="116">
        <v>2528</v>
      </c>
      <c r="P17" s="117">
        <f>D17+E17+F17+G17+H17+I17+J17+K17+L17+M17+N17+O17</f>
        <v>2630520</v>
      </c>
      <c r="Q17" s="116">
        <v>22638</v>
      </c>
      <c r="R17" s="161">
        <v>199640</v>
      </c>
      <c r="S17" s="185">
        <f t="shared" si="0"/>
        <v>222278</v>
      </c>
      <c r="T17" s="165"/>
      <c r="U17" s="116">
        <v>28700</v>
      </c>
      <c r="V17" s="116">
        <v>47085</v>
      </c>
      <c r="W17" s="116"/>
      <c r="X17" s="116">
        <v>28243</v>
      </c>
      <c r="Y17" s="161">
        <v>36340</v>
      </c>
      <c r="Z17" s="161">
        <v>75</v>
      </c>
      <c r="AA17" s="120">
        <v>40281</v>
      </c>
      <c r="AB17" s="189"/>
      <c r="AC17" s="39"/>
      <c r="AE17" s="39"/>
    </row>
    <row r="18" spans="1:31" ht="12.75">
      <c r="A18" s="114">
        <v>12</v>
      </c>
      <c r="B18" s="119" t="s">
        <v>130</v>
      </c>
      <c r="C18" s="116">
        <v>501</v>
      </c>
      <c r="D18" s="116">
        <v>912679</v>
      </c>
      <c r="E18" s="116">
        <v>203391</v>
      </c>
      <c r="F18" s="116"/>
      <c r="G18" s="116">
        <v>21130</v>
      </c>
      <c r="H18" s="116"/>
      <c r="I18" s="116"/>
      <c r="J18" s="116">
        <v>8553</v>
      </c>
      <c r="K18" s="112">
        <v>44600</v>
      </c>
      <c r="L18" s="116"/>
      <c r="M18" s="116"/>
      <c r="N18" s="116"/>
      <c r="O18" s="116">
        <v>7584</v>
      </c>
      <c r="P18" s="117">
        <f>D18+E18+F18+G18+H18+I18+J18+K18+L18+M18+N18+O18</f>
        <v>1197937</v>
      </c>
      <c r="Q18" s="116">
        <v>12348</v>
      </c>
      <c r="R18" s="161">
        <v>100625</v>
      </c>
      <c r="S18" s="185">
        <f t="shared" si="0"/>
        <v>112973</v>
      </c>
      <c r="T18" s="165">
        <v>5844</v>
      </c>
      <c r="U18" s="116">
        <v>12525</v>
      </c>
      <c r="V18" s="116">
        <v>10409</v>
      </c>
      <c r="W18" s="116"/>
      <c r="X18" s="116">
        <v>17400</v>
      </c>
      <c r="Y18" s="161">
        <v>16930</v>
      </c>
      <c r="Z18" s="161">
        <v>45</v>
      </c>
      <c r="AA18" s="120">
        <v>26100</v>
      </c>
      <c r="AB18" s="189"/>
      <c r="AC18" s="39"/>
      <c r="AE18" s="39"/>
    </row>
    <row r="19" spans="1:31" ht="12.75">
      <c r="A19" s="114">
        <v>13</v>
      </c>
      <c r="B19" s="119" t="s">
        <v>131</v>
      </c>
      <c r="C19" s="116">
        <v>1635</v>
      </c>
      <c r="D19" s="116">
        <v>2978502</v>
      </c>
      <c r="E19" s="116">
        <v>610172</v>
      </c>
      <c r="F19" s="116"/>
      <c r="G19" s="116">
        <v>44205</v>
      </c>
      <c r="H19" s="116"/>
      <c r="I19" s="116"/>
      <c r="J19" s="116">
        <v>27913</v>
      </c>
      <c r="K19" s="112">
        <v>44600</v>
      </c>
      <c r="L19" s="116"/>
      <c r="M19" s="116"/>
      <c r="N19" s="116"/>
      <c r="O19" s="116"/>
      <c r="P19" s="117">
        <f>D19+E19+F19+G19+H19+I19+J19+K19+L19+M19+N19+O19</f>
        <v>3705392</v>
      </c>
      <c r="Q19" s="116">
        <v>28812</v>
      </c>
      <c r="R19" s="161">
        <v>238280</v>
      </c>
      <c r="S19" s="185">
        <f t="shared" si="0"/>
        <v>267092</v>
      </c>
      <c r="T19" s="165"/>
      <c r="U19" s="116">
        <v>40875</v>
      </c>
      <c r="V19" s="116">
        <v>49385</v>
      </c>
      <c r="W19" s="116"/>
      <c r="X19" s="116">
        <v>37576</v>
      </c>
      <c r="Y19" s="161">
        <v>50950</v>
      </c>
      <c r="Z19" s="161">
        <v>15</v>
      </c>
      <c r="AA19" s="120">
        <v>53592</v>
      </c>
      <c r="AB19" s="189"/>
      <c r="AC19" s="39"/>
      <c r="AE19" s="39"/>
    </row>
    <row r="20" spans="1:31" ht="12.75">
      <c r="A20" s="114">
        <v>14</v>
      </c>
      <c r="B20" s="119" t="s">
        <v>132</v>
      </c>
      <c r="C20" s="116">
        <v>370</v>
      </c>
      <c r="D20" s="116">
        <v>674034</v>
      </c>
      <c r="E20" s="116">
        <v>157166</v>
      </c>
      <c r="F20" s="116"/>
      <c r="G20" s="116">
        <v>18415</v>
      </c>
      <c r="H20" s="116"/>
      <c r="I20" s="116"/>
      <c r="J20" s="116">
        <v>6317</v>
      </c>
      <c r="K20" s="112">
        <v>44600</v>
      </c>
      <c r="L20" s="116"/>
      <c r="M20" s="116"/>
      <c r="N20" s="116"/>
      <c r="O20" s="116">
        <v>3792</v>
      </c>
      <c r="P20" s="117">
        <f>D20+E20+F20+G20+H20+I20+J20+K20+L20+M20+N20+O20</f>
        <v>904324</v>
      </c>
      <c r="Q20" s="116">
        <v>12348</v>
      </c>
      <c r="R20" s="161">
        <v>103845</v>
      </c>
      <c r="S20" s="185">
        <f t="shared" si="0"/>
        <v>116193</v>
      </c>
      <c r="T20" s="165"/>
      <c r="U20" s="116">
        <v>9250</v>
      </c>
      <c r="V20" s="116">
        <v>16219</v>
      </c>
      <c r="W20" s="116"/>
      <c r="X20" s="116">
        <v>7998</v>
      </c>
      <c r="Y20" s="161">
        <v>13000</v>
      </c>
      <c r="Z20" s="161">
        <v>60</v>
      </c>
      <c r="AA20" s="120">
        <v>12006</v>
      </c>
      <c r="AB20" s="189"/>
      <c r="AC20" s="39"/>
      <c r="AE20" s="39"/>
    </row>
    <row r="21" spans="1:31" ht="12.75">
      <c r="A21" s="114">
        <v>15</v>
      </c>
      <c r="B21" s="119" t="s">
        <v>19</v>
      </c>
      <c r="C21" s="116">
        <v>265</v>
      </c>
      <c r="D21" s="116">
        <v>482754</v>
      </c>
      <c r="E21" s="116">
        <v>120185</v>
      </c>
      <c r="F21" s="116"/>
      <c r="G21" s="116">
        <v>12564</v>
      </c>
      <c r="H21" s="116"/>
      <c r="I21" s="116">
        <v>2814</v>
      </c>
      <c r="J21" s="116">
        <v>4524</v>
      </c>
      <c r="K21" s="112">
        <v>44600</v>
      </c>
      <c r="L21" s="116"/>
      <c r="M21" s="116"/>
      <c r="N21" s="116"/>
      <c r="O21" s="116"/>
      <c r="P21" s="117">
        <f>D21+E21+F21+G21+H21+I21+J21+K21+L21+M21+N21+O21</f>
        <v>667441</v>
      </c>
      <c r="Q21" s="116">
        <v>10290</v>
      </c>
      <c r="R21" s="161">
        <v>99015</v>
      </c>
      <c r="S21" s="185">
        <f t="shared" si="0"/>
        <v>109305</v>
      </c>
      <c r="T21" s="165"/>
      <c r="U21" s="116">
        <v>6625</v>
      </c>
      <c r="V21" s="116">
        <v>32076</v>
      </c>
      <c r="W21" s="116"/>
      <c r="X21" s="116"/>
      <c r="Y21" s="161">
        <v>9850</v>
      </c>
      <c r="Z21" s="161"/>
      <c r="AA21" s="120"/>
      <c r="AB21" s="189"/>
      <c r="AC21" s="39"/>
      <c r="AE21" s="39"/>
    </row>
    <row r="22" spans="1:31" ht="12.75">
      <c r="A22" s="114">
        <v>16</v>
      </c>
      <c r="B22" s="119" t="s">
        <v>133</v>
      </c>
      <c r="C22" s="116">
        <v>377</v>
      </c>
      <c r="D22" s="116">
        <v>686786</v>
      </c>
      <c r="E22" s="116">
        <v>147920</v>
      </c>
      <c r="F22" s="116"/>
      <c r="G22" s="116">
        <v>8116</v>
      </c>
      <c r="H22" s="116"/>
      <c r="I22" s="116"/>
      <c r="J22" s="116">
        <v>6436</v>
      </c>
      <c r="K22" s="112">
        <v>44600</v>
      </c>
      <c r="L22" s="116"/>
      <c r="M22" s="116"/>
      <c r="N22" s="116"/>
      <c r="O22" s="116"/>
      <c r="P22" s="117">
        <f>D22+E22+F22+G22+H22+I22+J22+K22+L22+M22+N22+O22</f>
        <v>893858</v>
      </c>
      <c r="Q22" s="116">
        <v>24696</v>
      </c>
      <c r="R22" s="161">
        <v>249550</v>
      </c>
      <c r="S22" s="185">
        <f t="shared" si="0"/>
        <v>274246</v>
      </c>
      <c r="T22" s="165"/>
      <c r="U22" s="116">
        <v>9425</v>
      </c>
      <c r="V22" s="116">
        <v>45632</v>
      </c>
      <c r="W22" s="116"/>
      <c r="X22" s="116"/>
      <c r="Y22" s="161">
        <v>13210</v>
      </c>
      <c r="Z22" s="161"/>
      <c r="AA22" s="120"/>
      <c r="AB22" s="189"/>
      <c r="AC22" s="39"/>
      <c r="AE22" s="39"/>
    </row>
    <row r="23" spans="1:31" ht="12.75">
      <c r="A23" s="114">
        <v>17</v>
      </c>
      <c r="B23" s="119" t="s">
        <v>20</v>
      </c>
      <c r="C23" s="116">
        <v>607</v>
      </c>
      <c r="D23" s="116">
        <v>1105780</v>
      </c>
      <c r="E23" s="116">
        <v>231126</v>
      </c>
      <c r="F23" s="116"/>
      <c r="G23" s="116">
        <v>15649</v>
      </c>
      <c r="H23" s="116"/>
      <c r="I23" s="116"/>
      <c r="J23" s="116">
        <v>10363</v>
      </c>
      <c r="K23" s="112">
        <v>44600</v>
      </c>
      <c r="L23" s="116"/>
      <c r="M23" s="116"/>
      <c r="N23" s="116"/>
      <c r="O23" s="116"/>
      <c r="P23" s="117">
        <f>D23+E23+F23+G23+H23+I23+J23+K23+L23+M23+N23+O23</f>
        <v>1407518</v>
      </c>
      <c r="Q23" s="116">
        <v>30870</v>
      </c>
      <c r="R23" s="161">
        <v>251965</v>
      </c>
      <c r="S23" s="185">
        <f t="shared" si="0"/>
        <v>282835</v>
      </c>
      <c r="T23" s="165">
        <v>4383</v>
      </c>
      <c r="U23" s="116">
        <v>15175</v>
      </c>
      <c r="V23" s="116">
        <v>38249</v>
      </c>
      <c r="W23" s="116"/>
      <c r="X23" s="116"/>
      <c r="Y23" s="161">
        <v>20110</v>
      </c>
      <c r="Z23" s="161">
        <v>15</v>
      </c>
      <c r="AA23" s="120"/>
      <c r="AB23" s="189"/>
      <c r="AC23" s="39"/>
      <c r="AE23" s="39"/>
    </row>
    <row r="24" spans="1:31" ht="12.75">
      <c r="A24" s="114">
        <v>18</v>
      </c>
      <c r="B24" s="119" t="s">
        <v>113</v>
      </c>
      <c r="C24" s="116">
        <v>704</v>
      </c>
      <c r="D24" s="116">
        <v>1282487</v>
      </c>
      <c r="E24" s="116">
        <v>277351</v>
      </c>
      <c r="F24" s="116"/>
      <c r="G24" s="116">
        <v>29115</v>
      </c>
      <c r="H24" s="116"/>
      <c r="I24" s="116"/>
      <c r="J24" s="116">
        <v>12019</v>
      </c>
      <c r="K24" s="112">
        <v>44600</v>
      </c>
      <c r="L24" s="116"/>
      <c r="M24" s="116"/>
      <c r="N24" s="116">
        <v>5201</v>
      </c>
      <c r="O24" s="116"/>
      <c r="P24" s="117">
        <f>D24+E24+F24+G24+H24+I24+J24+K24+L24+M24+N24+O24</f>
        <v>1650773</v>
      </c>
      <c r="Q24" s="116">
        <v>18522</v>
      </c>
      <c r="R24" s="161">
        <v>179515</v>
      </c>
      <c r="S24" s="185">
        <f t="shared" si="0"/>
        <v>198037</v>
      </c>
      <c r="T24" s="165"/>
      <c r="U24" s="116">
        <v>17600</v>
      </c>
      <c r="V24" s="116">
        <v>49627</v>
      </c>
      <c r="W24" s="116"/>
      <c r="X24" s="116"/>
      <c r="Y24" s="161">
        <v>23020</v>
      </c>
      <c r="Z24" s="161">
        <v>45</v>
      </c>
      <c r="AA24" s="120"/>
      <c r="AB24" s="189"/>
      <c r="AC24" s="39"/>
      <c r="AE24" s="39"/>
    </row>
    <row r="25" spans="1:31" ht="12.75">
      <c r="A25" s="114">
        <v>19</v>
      </c>
      <c r="B25" s="119" t="s">
        <v>114</v>
      </c>
      <c r="C25" s="116">
        <v>701</v>
      </c>
      <c r="D25" s="116">
        <v>1277022</v>
      </c>
      <c r="E25" s="116">
        <v>314331</v>
      </c>
      <c r="F25" s="116"/>
      <c r="G25" s="116">
        <v>23653</v>
      </c>
      <c r="H25" s="116"/>
      <c r="I25" s="116"/>
      <c r="J25" s="116">
        <v>11968</v>
      </c>
      <c r="K25" s="112">
        <v>44600</v>
      </c>
      <c r="L25" s="116"/>
      <c r="M25" s="116"/>
      <c r="N25" s="116"/>
      <c r="O25" s="116">
        <v>1264</v>
      </c>
      <c r="P25" s="117">
        <f>D25+E25+F25+G25+H25+I25+J25+K25+L25+M25+N25+O25</f>
        <v>1672838</v>
      </c>
      <c r="Q25" s="116">
        <v>18522</v>
      </c>
      <c r="R25" s="161">
        <v>164220</v>
      </c>
      <c r="S25" s="185">
        <f t="shared" si="0"/>
        <v>182742</v>
      </c>
      <c r="T25" s="165"/>
      <c r="U25" s="116">
        <v>17525</v>
      </c>
      <c r="V25" s="116">
        <v>47085</v>
      </c>
      <c r="W25" s="116"/>
      <c r="X25" s="116"/>
      <c r="Y25" s="161">
        <v>22930</v>
      </c>
      <c r="Z25" s="161"/>
      <c r="AA25" s="120"/>
      <c r="AB25" s="189"/>
      <c r="AC25" s="39"/>
      <c r="AE25" s="39"/>
    </row>
    <row r="26" spans="1:31" ht="12.75">
      <c r="A26" s="114">
        <v>20</v>
      </c>
      <c r="B26" s="119" t="s">
        <v>115</v>
      </c>
      <c r="C26" s="116">
        <v>968</v>
      </c>
      <c r="D26" s="116">
        <v>1763419</v>
      </c>
      <c r="E26" s="116">
        <v>342066</v>
      </c>
      <c r="F26" s="116"/>
      <c r="G26" s="116">
        <v>20545</v>
      </c>
      <c r="H26" s="116"/>
      <c r="I26" s="116"/>
      <c r="J26" s="116">
        <v>16526</v>
      </c>
      <c r="K26" s="112">
        <v>44600</v>
      </c>
      <c r="L26" s="116"/>
      <c r="M26" s="116"/>
      <c r="N26" s="116"/>
      <c r="O26" s="116">
        <v>109336</v>
      </c>
      <c r="P26" s="117">
        <f>D26+E26+F26+G26+H26+I26+J26+K26+L26+M26+N26+O26</f>
        <v>2296492</v>
      </c>
      <c r="Q26" s="116">
        <v>10290</v>
      </c>
      <c r="R26" s="161">
        <v>100625</v>
      </c>
      <c r="S26" s="185">
        <f t="shared" si="0"/>
        <v>110915</v>
      </c>
      <c r="T26" s="165"/>
      <c r="U26" s="116">
        <v>24200</v>
      </c>
      <c r="V26" s="116">
        <v>32923</v>
      </c>
      <c r="W26" s="116"/>
      <c r="X26" s="116">
        <v>23025</v>
      </c>
      <c r="Y26" s="161">
        <v>30940</v>
      </c>
      <c r="Z26" s="161">
        <v>45</v>
      </c>
      <c r="AA26" s="120">
        <v>35235</v>
      </c>
      <c r="AB26" s="189"/>
      <c r="AC26" s="39"/>
      <c r="AE26" s="39"/>
    </row>
    <row r="27" spans="1:31" ht="12.75">
      <c r="A27" s="114">
        <v>21</v>
      </c>
      <c r="B27" s="119" t="s">
        <v>134</v>
      </c>
      <c r="C27" s="116">
        <v>334</v>
      </c>
      <c r="D27" s="116">
        <v>608452</v>
      </c>
      <c r="E27" s="116">
        <v>147920</v>
      </c>
      <c r="F27" s="116">
        <v>19625</v>
      </c>
      <c r="G27" s="116">
        <v>27547</v>
      </c>
      <c r="H27" s="116"/>
      <c r="I27" s="116"/>
      <c r="J27" s="116">
        <v>5702</v>
      </c>
      <c r="K27" s="112">
        <v>44600</v>
      </c>
      <c r="L27" s="116"/>
      <c r="M27" s="116"/>
      <c r="N27" s="116">
        <v>5201</v>
      </c>
      <c r="O27" s="116"/>
      <c r="P27" s="117">
        <f>D27+E27+F27+G27+H27+I27+J27+K27+L27+M27+N27+O27</f>
        <v>859047</v>
      </c>
      <c r="Q27" s="116">
        <v>20580</v>
      </c>
      <c r="R27" s="161">
        <v>173880</v>
      </c>
      <c r="S27" s="185">
        <f t="shared" si="0"/>
        <v>194460</v>
      </c>
      <c r="T27" s="165"/>
      <c r="U27" s="116">
        <v>8350</v>
      </c>
      <c r="V27" s="116">
        <v>22393</v>
      </c>
      <c r="W27" s="116"/>
      <c r="X27" s="116">
        <v>1464</v>
      </c>
      <c r="Y27" s="161">
        <v>11920</v>
      </c>
      <c r="Z27" s="161">
        <v>45</v>
      </c>
      <c r="AA27" s="120">
        <v>2088</v>
      </c>
      <c r="AB27" s="189"/>
      <c r="AC27" s="39"/>
      <c r="AE27" s="39"/>
    </row>
    <row r="28" spans="1:31" ht="12.75">
      <c r="A28" s="114">
        <v>22</v>
      </c>
      <c r="B28" s="119" t="s">
        <v>135</v>
      </c>
      <c r="C28" s="116">
        <v>400</v>
      </c>
      <c r="D28" s="116">
        <v>728686</v>
      </c>
      <c r="E28" s="116">
        <v>166411</v>
      </c>
      <c r="F28" s="116"/>
      <c r="G28" s="116">
        <v>9032</v>
      </c>
      <c r="H28" s="116"/>
      <c r="I28" s="116"/>
      <c r="J28" s="116">
        <v>6829</v>
      </c>
      <c r="K28" s="112">
        <v>44600</v>
      </c>
      <c r="L28" s="116"/>
      <c r="M28" s="116"/>
      <c r="N28" s="116">
        <v>10402</v>
      </c>
      <c r="O28" s="116"/>
      <c r="P28" s="117">
        <f>D28+E28+F28+G28+H28+I28+J28+K28+L28+M28+N28+O28</f>
        <v>965960</v>
      </c>
      <c r="Q28" s="116">
        <v>22638</v>
      </c>
      <c r="R28" s="161">
        <v>198030</v>
      </c>
      <c r="S28" s="185">
        <f t="shared" si="0"/>
        <v>220668</v>
      </c>
      <c r="T28" s="165"/>
      <c r="U28" s="116">
        <v>10000</v>
      </c>
      <c r="V28" s="116">
        <v>28929</v>
      </c>
      <c r="W28" s="116"/>
      <c r="X28" s="116"/>
      <c r="Y28" s="161">
        <v>13900</v>
      </c>
      <c r="Z28" s="161"/>
      <c r="AA28" s="120"/>
      <c r="AB28" s="189"/>
      <c r="AC28" s="39"/>
      <c r="AE28" s="39"/>
    </row>
    <row r="29" spans="1:31" ht="12.75">
      <c r="A29" s="114">
        <v>23</v>
      </c>
      <c r="B29" s="119" t="s">
        <v>136</v>
      </c>
      <c r="C29" s="116">
        <v>543</v>
      </c>
      <c r="D29" s="116">
        <v>989191</v>
      </c>
      <c r="E29" s="116">
        <v>194146</v>
      </c>
      <c r="F29" s="116"/>
      <c r="G29" s="116">
        <v>23341</v>
      </c>
      <c r="H29" s="116"/>
      <c r="I29" s="116"/>
      <c r="J29" s="116">
        <v>9270</v>
      </c>
      <c r="K29" s="112">
        <v>44600</v>
      </c>
      <c r="L29" s="116"/>
      <c r="M29" s="116"/>
      <c r="N29" s="116"/>
      <c r="O29" s="116"/>
      <c r="P29" s="117">
        <f>D29+E29+F29+G29+H29+I29+J29+K29+L29+M29+N29+O29</f>
        <v>1260548</v>
      </c>
      <c r="Q29" s="116">
        <v>26754</v>
      </c>
      <c r="R29" s="161">
        <v>253575</v>
      </c>
      <c r="S29" s="185">
        <f t="shared" si="0"/>
        <v>280329</v>
      </c>
      <c r="T29" s="165"/>
      <c r="U29" s="116">
        <v>13575</v>
      </c>
      <c r="V29" s="116">
        <v>40428</v>
      </c>
      <c r="W29" s="116"/>
      <c r="X29" s="116"/>
      <c r="Y29" s="161">
        <v>18190</v>
      </c>
      <c r="Z29" s="161"/>
      <c r="AA29" s="120"/>
      <c r="AB29" s="189"/>
      <c r="AC29" s="39"/>
      <c r="AE29" s="39"/>
    </row>
    <row r="30" spans="1:31" ht="12.75">
      <c r="A30" s="114">
        <v>24</v>
      </c>
      <c r="B30" s="119" t="s">
        <v>137</v>
      </c>
      <c r="C30" s="116">
        <v>385</v>
      </c>
      <c r="D30" s="116">
        <v>701360</v>
      </c>
      <c r="E30" s="116">
        <v>147920</v>
      </c>
      <c r="F30" s="116">
        <v>19625</v>
      </c>
      <c r="G30" s="116">
        <v>9221</v>
      </c>
      <c r="H30" s="116"/>
      <c r="I30" s="116"/>
      <c r="J30" s="116">
        <v>6573</v>
      </c>
      <c r="K30" s="112">
        <v>44600</v>
      </c>
      <c r="L30" s="116"/>
      <c r="M30" s="116"/>
      <c r="N30" s="116">
        <v>5201</v>
      </c>
      <c r="O30" s="116"/>
      <c r="P30" s="117">
        <f>D30+E30+F30+G30+H30+I30+J30+K30+L30+M30+N30+O30</f>
        <v>934500</v>
      </c>
      <c r="Q30" s="116">
        <v>20580</v>
      </c>
      <c r="R30" s="161">
        <v>177905</v>
      </c>
      <c r="S30" s="185">
        <f t="shared" si="0"/>
        <v>198485</v>
      </c>
      <c r="T30" s="165"/>
      <c r="U30" s="116">
        <v>9625</v>
      </c>
      <c r="V30" s="116">
        <v>30623</v>
      </c>
      <c r="W30" s="116"/>
      <c r="X30" s="116"/>
      <c r="Y30" s="161">
        <v>13450</v>
      </c>
      <c r="Z30" s="161">
        <v>45</v>
      </c>
      <c r="AA30" s="120"/>
      <c r="AB30" s="189"/>
      <c r="AC30" s="39"/>
      <c r="AE30" s="39"/>
    </row>
    <row r="31" spans="1:31" ht="12.75">
      <c r="A31" s="114">
        <v>25</v>
      </c>
      <c r="B31" s="119" t="s">
        <v>138</v>
      </c>
      <c r="C31" s="116">
        <v>156</v>
      </c>
      <c r="D31" s="116">
        <v>284187</v>
      </c>
      <c r="E31" s="116">
        <v>64715</v>
      </c>
      <c r="F31" s="116"/>
      <c r="G31" s="116">
        <v>8223</v>
      </c>
      <c r="H31" s="116"/>
      <c r="I31" s="116">
        <v>11577</v>
      </c>
      <c r="J31" s="116">
        <v>2663</v>
      </c>
      <c r="K31" s="112">
        <v>44600</v>
      </c>
      <c r="L31" s="116"/>
      <c r="M31" s="116"/>
      <c r="N31" s="116"/>
      <c r="O31" s="116"/>
      <c r="P31" s="117">
        <f>D31+E31+F31+G31+H31+I31+J31+K31+L31+M31+N31+O31</f>
        <v>415965</v>
      </c>
      <c r="Q31" s="116">
        <v>10290</v>
      </c>
      <c r="R31" s="161">
        <v>91770</v>
      </c>
      <c r="S31" s="185">
        <f t="shared" si="0"/>
        <v>102060</v>
      </c>
      <c r="T31" s="165">
        <v>1461</v>
      </c>
      <c r="U31" s="116">
        <v>3900</v>
      </c>
      <c r="V31" s="116">
        <v>12467</v>
      </c>
      <c r="W31" s="116"/>
      <c r="X31" s="116"/>
      <c r="Y31" s="161">
        <v>6580</v>
      </c>
      <c r="Z31" s="161">
        <v>15</v>
      </c>
      <c r="AA31" s="120"/>
      <c r="AB31" s="189"/>
      <c r="AC31" s="39"/>
      <c r="AE31" s="39"/>
    </row>
    <row r="32" spans="1:31" ht="12.75">
      <c r="A32" s="114">
        <v>26</v>
      </c>
      <c r="B32" s="119" t="s">
        <v>92</v>
      </c>
      <c r="C32" s="116">
        <v>340</v>
      </c>
      <c r="D32" s="116">
        <v>619383</v>
      </c>
      <c r="E32" s="116">
        <v>147920</v>
      </c>
      <c r="F32" s="116"/>
      <c r="G32" s="116">
        <v>22661</v>
      </c>
      <c r="H32" s="116">
        <v>4600</v>
      </c>
      <c r="I32" s="116"/>
      <c r="J32" s="116">
        <v>5805</v>
      </c>
      <c r="K32" s="112">
        <v>44600</v>
      </c>
      <c r="L32" s="116">
        <v>145280</v>
      </c>
      <c r="M32" s="116">
        <v>18970</v>
      </c>
      <c r="N32" s="116">
        <v>5201</v>
      </c>
      <c r="O32" s="116"/>
      <c r="P32" s="117">
        <f>D32+E32+F32+G32+H32+I32+J32+K32+L32+M32+N32+O32</f>
        <v>1014420</v>
      </c>
      <c r="Q32" s="116">
        <v>16464</v>
      </c>
      <c r="R32" s="161">
        <v>133630</v>
      </c>
      <c r="S32" s="185">
        <f t="shared" si="0"/>
        <v>150094</v>
      </c>
      <c r="T32" s="165"/>
      <c r="U32" s="116">
        <v>9500</v>
      </c>
      <c r="V32" s="116">
        <v>19972</v>
      </c>
      <c r="W32" s="116"/>
      <c r="X32" s="116">
        <v>4819</v>
      </c>
      <c r="Y32" s="161">
        <v>13300</v>
      </c>
      <c r="Z32" s="161">
        <v>15</v>
      </c>
      <c r="AA32" s="120">
        <v>6873</v>
      </c>
      <c r="AB32" s="189"/>
      <c r="AC32" s="39"/>
      <c r="AE32" s="39"/>
    </row>
    <row r="33" spans="1:31" ht="12.75">
      <c r="A33" s="114">
        <v>27</v>
      </c>
      <c r="B33" s="119" t="s">
        <v>152</v>
      </c>
      <c r="C33" s="116">
        <v>874</v>
      </c>
      <c r="D33" s="116">
        <v>1592178</v>
      </c>
      <c r="E33" s="116">
        <v>305086</v>
      </c>
      <c r="F33" s="116"/>
      <c r="G33" s="116">
        <v>29905</v>
      </c>
      <c r="H33" s="116"/>
      <c r="I33" s="116"/>
      <c r="J33" s="116">
        <v>14921</v>
      </c>
      <c r="K33" s="112">
        <v>44600</v>
      </c>
      <c r="L33" s="116"/>
      <c r="M33" s="116"/>
      <c r="N33" s="116"/>
      <c r="O33" s="116">
        <v>1896</v>
      </c>
      <c r="P33" s="117">
        <f>D33+E33+F33+G33+H33+I33+J33+K33+L33+M33+N33+O33</f>
        <v>1988586</v>
      </c>
      <c r="Q33" s="116"/>
      <c r="R33" s="161"/>
      <c r="S33" s="185"/>
      <c r="T33" s="165"/>
      <c r="U33" s="116">
        <v>21850</v>
      </c>
      <c r="V33" s="116"/>
      <c r="W33" s="116"/>
      <c r="X33" s="116">
        <v>42944</v>
      </c>
      <c r="Y33" s="161">
        <v>28120</v>
      </c>
      <c r="Z33" s="161"/>
      <c r="AA33" s="120">
        <v>61248</v>
      </c>
      <c r="AB33" s="189"/>
      <c r="AC33" s="39"/>
      <c r="AE33" s="39"/>
    </row>
    <row r="34" spans="1:31" ht="12.75">
      <c r="A34" s="114">
        <v>28</v>
      </c>
      <c r="B34" s="119" t="s">
        <v>116</v>
      </c>
      <c r="C34" s="116">
        <v>425</v>
      </c>
      <c r="D34" s="116">
        <v>774228</v>
      </c>
      <c r="E34" s="116">
        <v>166411</v>
      </c>
      <c r="F34" s="116">
        <v>19625</v>
      </c>
      <c r="G34" s="116">
        <v>10739</v>
      </c>
      <c r="H34" s="116"/>
      <c r="I34" s="116"/>
      <c r="J34" s="116">
        <v>7256</v>
      </c>
      <c r="K34" s="112">
        <v>44600</v>
      </c>
      <c r="L34" s="116"/>
      <c r="M34" s="116"/>
      <c r="N34" s="116"/>
      <c r="O34" s="116">
        <v>632</v>
      </c>
      <c r="P34" s="117">
        <f>D34+E34+F34+G34+H34+I34+J34+K34+L34+M34+N34+O34</f>
        <v>1023491</v>
      </c>
      <c r="Q34" s="116">
        <v>34986</v>
      </c>
      <c r="R34" s="161">
        <v>314755</v>
      </c>
      <c r="S34" s="185">
        <f t="shared" si="0"/>
        <v>349741</v>
      </c>
      <c r="T34" s="165"/>
      <c r="U34" s="116">
        <v>10625</v>
      </c>
      <c r="V34" s="116"/>
      <c r="W34" s="116"/>
      <c r="X34" s="116"/>
      <c r="Y34" s="161">
        <v>14650</v>
      </c>
      <c r="Z34" s="161"/>
      <c r="AA34" s="120"/>
      <c r="AB34" s="189"/>
      <c r="AC34" s="39"/>
      <c r="AE34" s="39"/>
    </row>
    <row r="35" spans="1:31" ht="12.75">
      <c r="A35" s="114">
        <v>29</v>
      </c>
      <c r="B35" s="119" t="s">
        <v>139</v>
      </c>
      <c r="C35" s="116">
        <v>203</v>
      </c>
      <c r="D35" s="116">
        <v>369808</v>
      </c>
      <c r="E35" s="116">
        <v>92450</v>
      </c>
      <c r="F35" s="116"/>
      <c r="G35" s="116">
        <v>13708</v>
      </c>
      <c r="H35" s="116"/>
      <c r="I35" s="116">
        <v>7798</v>
      </c>
      <c r="J35" s="116">
        <v>3466</v>
      </c>
      <c r="K35" s="112">
        <v>44600</v>
      </c>
      <c r="L35" s="116"/>
      <c r="M35" s="116"/>
      <c r="N35" s="116"/>
      <c r="O35" s="116"/>
      <c r="P35" s="117">
        <f>D35+E35+F35+G35+H35+I35+J35+K35+L35+M35+N35+O35</f>
        <v>531830</v>
      </c>
      <c r="Q35" s="116">
        <v>18522</v>
      </c>
      <c r="R35" s="161">
        <v>132825</v>
      </c>
      <c r="S35" s="185">
        <f t="shared" si="0"/>
        <v>151347</v>
      </c>
      <c r="T35" s="165"/>
      <c r="U35" s="116">
        <v>5075</v>
      </c>
      <c r="V35" s="116">
        <v>16098</v>
      </c>
      <c r="W35" s="116"/>
      <c r="X35" s="116"/>
      <c r="Y35" s="161">
        <v>7990</v>
      </c>
      <c r="Z35" s="161"/>
      <c r="AA35" s="120"/>
      <c r="AB35" s="189"/>
      <c r="AC35" s="39"/>
      <c r="AE35" s="39"/>
    </row>
    <row r="36" spans="1:31" ht="12.75">
      <c r="A36" s="114">
        <v>30</v>
      </c>
      <c r="B36" s="119" t="s">
        <v>117</v>
      </c>
      <c r="C36" s="116">
        <v>146</v>
      </c>
      <c r="D36" s="116">
        <v>265970</v>
      </c>
      <c r="E36" s="116">
        <v>64715</v>
      </c>
      <c r="F36" s="116"/>
      <c r="G36" s="116">
        <v>11986</v>
      </c>
      <c r="H36" s="116"/>
      <c r="I36" s="116">
        <v>12381</v>
      </c>
      <c r="J36" s="116">
        <v>2493</v>
      </c>
      <c r="K36" s="112">
        <v>44600</v>
      </c>
      <c r="L36" s="116"/>
      <c r="M36" s="116"/>
      <c r="N36" s="116"/>
      <c r="O36" s="116"/>
      <c r="P36" s="117">
        <f>D36+E36+F36+G36+H36+I36+J36+K36+L36+M36+N36+O36</f>
        <v>402145</v>
      </c>
      <c r="Q36" s="116">
        <v>10290</v>
      </c>
      <c r="R36" s="161">
        <v>82915</v>
      </c>
      <c r="S36" s="185">
        <f t="shared" si="0"/>
        <v>93205</v>
      </c>
      <c r="T36" s="165"/>
      <c r="U36" s="116">
        <v>3650</v>
      </c>
      <c r="V36" s="116">
        <v>8594</v>
      </c>
      <c r="W36" s="116"/>
      <c r="X36" s="116"/>
      <c r="Y36" s="161">
        <v>6280</v>
      </c>
      <c r="Z36" s="161">
        <v>15</v>
      </c>
      <c r="AA36" s="120"/>
      <c r="AB36" s="189"/>
      <c r="AC36" s="39"/>
      <c r="AE36" s="39"/>
    </row>
    <row r="37" spans="1:31" ht="12.75">
      <c r="A37" s="114">
        <v>31</v>
      </c>
      <c r="B37" s="119" t="s">
        <v>118</v>
      </c>
      <c r="C37" s="116">
        <v>383</v>
      </c>
      <c r="D37" s="116">
        <v>697716</v>
      </c>
      <c r="E37" s="116">
        <v>157165</v>
      </c>
      <c r="F37" s="116"/>
      <c r="G37" s="116">
        <v>25718</v>
      </c>
      <c r="H37" s="116"/>
      <c r="I37" s="116"/>
      <c r="J37" s="116">
        <v>6539</v>
      </c>
      <c r="K37" s="112">
        <v>44600</v>
      </c>
      <c r="L37" s="116"/>
      <c r="M37" s="116"/>
      <c r="N37" s="116"/>
      <c r="O37" s="116">
        <v>3792</v>
      </c>
      <c r="P37" s="117">
        <f>D37+E37+F37+G37+H37+I37+J37+K37+L37+M37+N37+O37</f>
        <v>935530</v>
      </c>
      <c r="Q37" s="116">
        <v>8232</v>
      </c>
      <c r="R37" s="161">
        <v>80500</v>
      </c>
      <c r="S37" s="185">
        <f t="shared" si="0"/>
        <v>88732</v>
      </c>
      <c r="T37" s="165"/>
      <c r="U37" s="116">
        <v>9575</v>
      </c>
      <c r="V37" s="116">
        <v>26024</v>
      </c>
      <c r="W37" s="116"/>
      <c r="X37" s="116"/>
      <c r="Y37" s="161">
        <v>13390</v>
      </c>
      <c r="Z37" s="161">
        <v>15</v>
      </c>
      <c r="AA37" s="120"/>
      <c r="AB37" s="189"/>
      <c r="AC37" s="39"/>
      <c r="AE37" s="39"/>
    </row>
    <row r="38" spans="1:31" ht="12.75">
      <c r="A38" s="114">
        <v>32</v>
      </c>
      <c r="B38" s="119" t="s">
        <v>140</v>
      </c>
      <c r="C38" s="116">
        <v>892</v>
      </c>
      <c r="D38" s="116">
        <v>1624969</v>
      </c>
      <c r="E38" s="116">
        <v>342066</v>
      </c>
      <c r="F38" s="116"/>
      <c r="G38" s="116">
        <v>26007</v>
      </c>
      <c r="H38" s="116"/>
      <c r="I38" s="116"/>
      <c r="J38" s="116">
        <v>15229</v>
      </c>
      <c r="K38" s="112">
        <v>44600</v>
      </c>
      <c r="L38" s="116"/>
      <c r="M38" s="116"/>
      <c r="N38" s="116"/>
      <c r="O38" s="116">
        <v>632</v>
      </c>
      <c r="P38" s="117">
        <f>D38+E38+F38+G38+H38+I38+J38+K38+L38+M38+N38+O38</f>
        <v>2053503</v>
      </c>
      <c r="Q38" s="116">
        <v>24696</v>
      </c>
      <c r="R38" s="161">
        <v>214935</v>
      </c>
      <c r="S38" s="185">
        <f t="shared" si="0"/>
        <v>239631</v>
      </c>
      <c r="T38" s="165"/>
      <c r="U38" s="116">
        <v>22300</v>
      </c>
      <c r="V38" s="116">
        <v>58947</v>
      </c>
      <c r="W38" s="116"/>
      <c r="X38" s="116"/>
      <c r="Y38" s="161">
        <v>28660</v>
      </c>
      <c r="Z38" s="161"/>
      <c r="AA38" s="120"/>
      <c r="AB38" s="189"/>
      <c r="AC38" s="39"/>
      <c r="AE38" s="39"/>
    </row>
    <row r="39" spans="1:31" ht="12.75">
      <c r="A39" s="114">
        <v>33</v>
      </c>
      <c r="B39" s="119" t="s">
        <v>119</v>
      </c>
      <c r="C39" s="116">
        <v>296</v>
      </c>
      <c r="D39" s="116">
        <v>539227</v>
      </c>
      <c r="E39" s="116">
        <v>129430</v>
      </c>
      <c r="F39" s="116"/>
      <c r="G39" s="116">
        <v>19028</v>
      </c>
      <c r="H39" s="116"/>
      <c r="I39" s="116">
        <v>322</v>
      </c>
      <c r="J39" s="116">
        <v>5053</v>
      </c>
      <c r="K39" s="112">
        <v>44600</v>
      </c>
      <c r="L39" s="116"/>
      <c r="M39" s="116"/>
      <c r="N39" s="116"/>
      <c r="O39" s="116">
        <v>3160</v>
      </c>
      <c r="P39" s="117">
        <f>D39+E39+F39+G39+H39+I39+J39+K39+L39+M39+N39+O39</f>
        <v>740820</v>
      </c>
      <c r="Q39" s="116">
        <v>18522</v>
      </c>
      <c r="R39" s="161">
        <v>145705</v>
      </c>
      <c r="S39" s="185">
        <f t="shared" si="0"/>
        <v>164227</v>
      </c>
      <c r="T39" s="165">
        <v>4383</v>
      </c>
      <c r="U39" s="116">
        <v>7400</v>
      </c>
      <c r="V39" s="116">
        <v>20335</v>
      </c>
      <c r="W39" s="116"/>
      <c r="X39" s="116"/>
      <c r="Y39" s="161">
        <v>10780</v>
      </c>
      <c r="Z39" s="161"/>
      <c r="AA39" s="120"/>
      <c r="AB39" s="189"/>
      <c r="AC39" s="39"/>
      <c r="AE39" s="39"/>
    </row>
    <row r="40" spans="1:31" ht="12.75">
      <c r="A40" s="114">
        <v>34</v>
      </c>
      <c r="B40" s="119" t="s">
        <v>141</v>
      </c>
      <c r="C40" s="116">
        <v>871</v>
      </c>
      <c r="D40" s="116">
        <v>1586713</v>
      </c>
      <c r="E40" s="116">
        <v>360556</v>
      </c>
      <c r="F40" s="116"/>
      <c r="G40" s="116">
        <v>22340</v>
      </c>
      <c r="H40" s="116"/>
      <c r="I40" s="116"/>
      <c r="J40" s="116">
        <v>14870</v>
      </c>
      <c r="K40" s="112">
        <v>44600</v>
      </c>
      <c r="L40" s="116"/>
      <c r="M40" s="116"/>
      <c r="N40" s="116"/>
      <c r="O40" s="116">
        <v>130824</v>
      </c>
      <c r="P40" s="117">
        <f>D40+E40+F40+G40+H40+I40+J40+K40+L40+M40+N40+O40</f>
        <v>2159903</v>
      </c>
      <c r="Q40" s="116">
        <v>34986</v>
      </c>
      <c r="R40" s="161">
        <v>305900</v>
      </c>
      <c r="S40" s="185">
        <f t="shared" si="0"/>
        <v>340886</v>
      </c>
      <c r="T40" s="165">
        <v>2922</v>
      </c>
      <c r="U40" s="116">
        <v>21775</v>
      </c>
      <c r="V40" s="116">
        <v>39459</v>
      </c>
      <c r="W40" s="116"/>
      <c r="X40" s="116">
        <v>14945</v>
      </c>
      <c r="Y40" s="161">
        <v>28030</v>
      </c>
      <c r="Z40" s="161">
        <v>75</v>
      </c>
      <c r="AA40" s="120">
        <v>21315</v>
      </c>
      <c r="AB40" s="189"/>
      <c r="AC40" s="39"/>
      <c r="AE40" s="39"/>
    </row>
    <row r="41" spans="1:31" ht="12.75">
      <c r="A41" s="114">
        <v>35</v>
      </c>
      <c r="B41" s="119" t="s">
        <v>90</v>
      </c>
      <c r="C41" s="116">
        <v>416</v>
      </c>
      <c r="D41" s="116">
        <v>757833</v>
      </c>
      <c r="E41" s="116">
        <v>175656</v>
      </c>
      <c r="F41" s="116"/>
      <c r="G41" s="116">
        <v>15069</v>
      </c>
      <c r="H41" s="116"/>
      <c r="I41" s="116"/>
      <c r="J41" s="116">
        <v>7102</v>
      </c>
      <c r="K41" s="112">
        <v>44600</v>
      </c>
      <c r="L41" s="116"/>
      <c r="M41" s="116"/>
      <c r="N41" s="116">
        <v>26005</v>
      </c>
      <c r="O41" s="116">
        <v>4424</v>
      </c>
      <c r="P41" s="117">
        <f>D41+E41+F41+G41+H41+I41+J41+K41+L41+M41+N41+O41</f>
        <v>1030689</v>
      </c>
      <c r="Q41" s="116">
        <v>24696</v>
      </c>
      <c r="R41" s="161">
        <v>175490</v>
      </c>
      <c r="S41" s="185">
        <f t="shared" si="0"/>
        <v>200186</v>
      </c>
      <c r="T41" s="165">
        <v>2922</v>
      </c>
      <c r="U41" s="116">
        <v>10400</v>
      </c>
      <c r="V41" s="116">
        <v>21666</v>
      </c>
      <c r="W41" s="116"/>
      <c r="X41" s="116">
        <v>2928</v>
      </c>
      <c r="Y41" s="161">
        <v>14380</v>
      </c>
      <c r="Z41" s="161">
        <v>15</v>
      </c>
      <c r="AA41" s="120">
        <v>4524</v>
      </c>
      <c r="AB41" s="189"/>
      <c r="AC41" s="39"/>
      <c r="AE41" s="39"/>
    </row>
    <row r="42" spans="1:31" ht="12.75">
      <c r="A42" s="114">
        <v>36</v>
      </c>
      <c r="B42" s="119" t="s">
        <v>1</v>
      </c>
      <c r="C42" s="116">
        <v>1338</v>
      </c>
      <c r="D42" s="116">
        <v>2437453</v>
      </c>
      <c r="E42" s="116">
        <v>462252</v>
      </c>
      <c r="F42" s="116"/>
      <c r="G42" s="116">
        <v>20402</v>
      </c>
      <c r="H42" s="116"/>
      <c r="I42" s="116"/>
      <c r="J42" s="116">
        <v>22843</v>
      </c>
      <c r="K42" s="112">
        <v>44600</v>
      </c>
      <c r="L42" s="116"/>
      <c r="M42" s="116"/>
      <c r="N42" s="116"/>
      <c r="O42" s="116">
        <v>632</v>
      </c>
      <c r="P42" s="117">
        <f>D42+E42+F42+G42+H42+I42+J42+K42+L42+M42+N42+O42</f>
        <v>2988182</v>
      </c>
      <c r="Q42" s="116"/>
      <c r="R42" s="161"/>
      <c r="S42" s="185"/>
      <c r="T42" s="165"/>
      <c r="U42" s="116">
        <v>33450</v>
      </c>
      <c r="V42" s="116"/>
      <c r="W42" s="116"/>
      <c r="X42" s="116">
        <v>81618</v>
      </c>
      <c r="Y42" s="161">
        <v>42040</v>
      </c>
      <c r="Z42" s="161"/>
      <c r="AA42" s="120">
        <v>116406</v>
      </c>
      <c r="AB42" s="189"/>
      <c r="AC42" s="39"/>
      <c r="AE42" s="39"/>
    </row>
    <row r="43" spans="1:31" ht="12.75">
      <c r="A43" s="114">
        <v>37</v>
      </c>
      <c r="B43" s="119" t="s">
        <v>2</v>
      </c>
      <c r="C43" s="116">
        <v>1196</v>
      </c>
      <c r="D43" s="116">
        <v>2178770</v>
      </c>
      <c r="E43" s="116">
        <v>416026</v>
      </c>
      <c r="F43" s="116"/>
      <c r="G43" s="116">
        <v>17387</v>
      </c>
      <c r="H43" s="116"/>
      <c r="I43" s="116"/>
      <c r="J43" s="116">
        <v>20419</v>
      </c>
      <c r="K43" s="112">
        <v>44600</v>
      </c>
      <c r="L43" s="116"/>
      <c r="M43" s="116"/>
      <c r="N43" s="116"/>
      <c r="O43" s="116">
        <v>632</v>
      </c>
      <c r="P43" s="117">
        <f>D43+E43+F43+G43+H43+I43+J43+K43+L43+M43+N43+O43</f>
        <v>2677834</v>
      </c>
      <c r="Q43" s="116"/>
      <c r="R43" s="161"/>
      <c r="S43" s="185"/>
      <c r="T43" s="165"/>
      <c r="U43" s="116">
        <v>29900</v>
      </c>
      <c r="V43" s="116"/>
      <c r="W43" s="116"/>
      <c r="X43" s="116">
        <v>72956</v>
      </c>
      <c r="Y43" s="161">
        <v>37780</v>
      </c>
      <c r="Z43" s="161"/>
      <c r="AA43" s="120">
        <v>104052</v>
      </c>
      <c r="AB43" s="189"/>
      <c r="AC43" s="39"/>
      <c r="AE43" s="39"/>
    </row>
    <row r="44" spans="1:31" ht="12.75">
      <c r="A44" s="114">
        <v>38</v>
      </c>
      <c r="B44" s="119" t="s">
        <v>142</v>
      </c>
      <c r="C44" s="116">
        <v>1011</v>
      </c>
      <c r="D44" s="116">
        <v>1841753</v>
      </c>
      <c r="E44" s="116">
        <v>369801</v>
      </c>
      <c r="F44" s="116"/>
      <c r="G44" s="116">
        <v>32234</v>
      </c>
      <c r="H44" s="116"/>
      <c r="I44" s="116"/>
      <c r="J44" s="116">
        <v>17260</v>
      </c>
      <c r="K44" s="112">
        <v>44600</v>
      </c>
      <c r="L44" s="116"/>
      <c r="M44" s="116"/>
      <c r="N44" s="116"/>
      <c r="O44" s="116">
        <v>2528</v>
      </c>
      <c r="P44" s="117">
        <f>D44+E44+F44+G44+H44+I44+J44+K44+L44+M44+N44+O44</f>
        <v>2308176</v>
      </c>
      <c r="Q44" s="116"/>
      <c r="R44" s="161"/>
      <c r="S44" s="185"/>
      <c r="T44" s="165"/>
      <c r="U44" s="116">
        <v>25275</v>
      </c>
      <c r="V44" s="116"/>
      <c r="W44" s="116"/>
      <c r="X44" s="116">
        <v>61671</v>
      </c>
      <c r="Y44" s="161">
        <v>32230</v>
      </c>
      <c r="Z44" s="161"/>
      <c r="AA44" s="120">
        <v>87957</v>
      </c>
      <c r="AB44" s="189"/>
      <c r="AC44" s="39"/>
      <c r="AE44" s="39"/>
    </row>
    <row r="45" spans="1:31" ht="12.75">
      <c r="A45" s="114">
        <v>39</v>
      </c>
      <c r="B45" s="119" t="s">
        <v>120</v>
      </c>
      <c r="C45" s="116">
        <v>455</v>
      </c>
      <c r="D45" s="116">
        <v>828880</v>
      </c>
      <c r="E45" s="116">
        <v>203391</v>
      </c>
      <c r="F45" s="116"/>
      <c r="G45" s="116">
        <v>21766</v>
      </c>
      <c r="H45" s="116"/>
      <c r="I45" s="116"/>
      <c r="J45" s="116">
        <v>7768</v>
      </c>
      <c r="K45" s="112">
        <v>44600</v>
      </c>
      <c r="L45" s="116"/>
      <c r="M45" s="116"/>
      <c r="N45" s="116">
        <v>46809</v>
      </c>
      <c r="O45" s="116">
        <v>17696</v>
      </c>
      <c r="P45" s="117">
        <f>D45+E45+F45+G45+H45+I45+J45+K45+L45+M45+N45+O45</f>
        <v>1170910</v>
      </c>
      <c r="Q45" s="116">
        <v>30870</v>
      </c>
      <c r="R45" s="161">
        <v>255990</v>
      </c>
      <c r="S45" s="185">
        <f t="shared" si="0"/>
        <v>286860</v>
      </c>
      <c r="T45" s="165"/>
      <c r="U45" s="116">
        <v>11375</v>
      </c>
      <c r="V45" s="116">
        <v>29655</v>
      </c>
      <c r="W45" s="116"/>
      <c r="X45" s="116">
        <v>5957</v>
      </c>
      <c r="Y45" s="161">
        <v>15550</v>
      </c>
      <c r="Z45" s="161"/>
      <c r="AA45" s="120">
        <v>10527</v>
      </c>
      <c r="AB45" s="189"/>
      <c r="AC45" s="39"/>
      <c r="AE45" s="39"/>
    </row>
    <row r="46" spans="1:31" ht="12.75">
      <c r="A46" s="114">
        <v>40</v>
      </c>
      <c r="B46" s="119" t="s">
        <v>143</v>
      </c>
      <c r="C46" s="116">
        <v>257</v>
      </c>
      <c r="D46" s="116">
        <v>468180</v>
      </c>
      <c r="E46" s="116">
        <v>101695</v>
      </c>
      <c r="F46" s="116"/>
      <c r="G46" s="116">
        <v>4083</v>
      </c>
      <c r="H46" s="116"/>
      <c r="I46" s="116">
        <v>3457</v>
      </c>
      <c r="J46" s="116">
        <v>4388</v>
      </c>
      <c r="K46" s="112">
        <v>44600</v>
      </c>
      <c r="L46" s="116"/>
      <c r="M46" s="116"/>
      <c r="N46" s="116"/>
      <c r="O46" s="116">
        <v>632</v>
      </c>
      <c r="P46" s="117">
        <f>D46+E46+F46+G46+H46+I46+J46+K46+L46+M46+N46+O46</f>
        <v>627035</v>
      </c>
      <c r="Q46" s="116">
        <v>16464</v>
      </c>
      <c r="R46" s="161">
        <v>140875</v>
      </c>
      <c r="S46" s="185">
        <f t="shared" si="0"/>
        <v>157339</v>
      </c>
      <c r="T46" s="165"/>
      <c r="U46" s="116">
        <v>6425</v>
      </c>
      <c r="V46" s="116">
        <v>31107</v>
      </c>
      <c r="W46" s="116"/>
      <c r="X46" s="116"/>
      <c r="Y46" s="161">
        <v>9610</v>
      </c>
      <c r="Z46" s="161"/>
      <c r="AA46" s="120"/>
      <c r="AB46" s="189"/>
      <c r="AC46" s="39"/>
      <c r="AE46" s="39"/>
    </row>
    <row r="47" spans="1:31" ht="12.75">
      <c r="A47" s="114">
        <v>41</v>
      </c>
      <c r="B47" s="119" t="s">
        <v>151</v>
      </c>
      <c r="C47" s="116">
        <v>937</v>
      </c>
      <c r="D47" s="116">
        <v>1706946</v>
      </c>
      <c r="E47" s="116">
        <v>351311</v>
      </c>
      <c r="F47" s="116">
        <v>19625</v>
      </c>
      <c r="G47" s="116">
        <v>23669</v>
      </c>
      <c r="H47" s="116"/>
      <c r="I47" s="116"/>
      <c r="J47" s="116">
        <v>15996</v>
      </c>
      <c r="K47" s="112">
        <v>44600</v>
      </c>
      <c r="L47" s="116"/>
      <c r="M47" s="116"/>
      <c r="N47" s="116">
        <v>5201</v>
      </c>
      <c r="O47" s="116">
        <v>632</v>
      </c>
      <c r="P47" s="117">
        <f>D47+E47+F47+G47+H47+I47+J47+K47+L47+M47+N47+O47</f>
        <v>2167980</v>
      </c>
      <c r="Q47" s="116">
        <v>43218</v>
      </c>
      <c r="R47" s="161">
        <v>399280</v>
      </c>
      <c r="S47" s="185">
        <f t="shared" si="0"/>
        <v>442498</v>
      </c>
      <c r="T47" s="165">
        <v>5844</v>
      </c>
      <c r="U47" s="116">
        <v>23425</v>
      </c>
      <c r="V47" s="116">
        <v>69598</v>
      </c>
      <c r="W47" s="116"/>
      <c r="X47" s="116"/>
      <c r="Y47" s="161">
        <v>30010</v>
      </c>
      <c r="Z47" s="161">
        <v>60</v>
      </c>
      <c r="AA47" s="120"/>
      <c r="AB47" s="189"/>
      <c r="AC47" s="39"/>
      <c r="AE47" s="39"/>
    </row>
    <row r="48" spans="1:31" ht="12.75">
      <c r="A48" s="114">
        <v>42</v>
      </c>
      <c r="B48" s="119" t="s">
        <v>150</v>
      </c>
      <c r="C48" s="116">
        <v>185</v>
      </c>
      <c r="D48" s="116">
        <v>337017</v>
      </c>
      <c r="E48" s="116">
        <v>83205</v>
      </c>
      <c r="F48" s="116"/>
      <c r="G48" s="116">
        <v>8874</v>
      </c>
      <c r="H48" s="116"/>
      <c r="I48" s="116">
        <v>9247</v>
      </c>
      <c r="J48" s="116">
        <v>3158</v>
      </c>
      <c r="K48" s="112">
        <v>44600</v>
      </c>
      <c r="L48" s="116"/>
      <c r="M48" s="116"/>
      <c r="N48" s="116">
        <v>5201</v>
      </c>
      <c r="O48" s="116"/>
      <c r="P48" s="117">
        <f>D48+E48+F48+G48+H48+I48+J48+K48+L48+M48+N48+O48</f>
        <v>491302</v>
      </c>
      <c r="Q48" s="116">
        <v>10290</v>
      </c>
      <c r="R48" s="161">
        <v>90160</v>
      </c>
      <c r="S48" s="185">
        <f t="shared" si="0"/>
        <v>100450</v>
      </c>
      <c r="T48" s="165"/>
      <c r="U48" s="116">
        <v>4625</v>
      </c>
      <c r="V48" s="116">
        <v>13314</v>
      </c>
      <c r="W48" s="116"/>
      <c r="X48" s="116"/>
      <c r="Y48" s="161">
        <v>7450</v>
      </c>
      <c r="Z48" s="161">
        <v>15</v>
      </c>
      <c r="AA48" s="120"/>
      <c r="AB48" s="189"/>
      <c r="AC48" s="39"/>
      <c r="AE48" s="39"/>
    </row>
    <row r="49" spans="1:31" ht="12.75">
      <c r="A49" s="114">
        <v>43</v>
      </c>
      <c r="B49" s="119" t="s">
        <v>144</v>
      </c>
      <c r="C49" s="116">
        <v>455</v>
      </c>
      <c r="D49" s="116">
        <v>828880</v>
      </c>
      <c r="E49" s="116">
        <v>184901</v>
      </c>
      <c r="F49" s="116"/>
      <c r="G49" s="116">
        <v>11524</v>
      </c>
      <c r="H49" s="116"/>
      <c r="I49" s="116"/>
      <c r="J49" s="116">
        <v>7768</v>
      </c>
      <c r="K49" s="112">
        <v>44600</v>
      </c>
      <c r="L49" s="116"/>
      <c r="M49" s="116"/>
      <c r="N49" s="116"/>
      <c r="O49" s="116"/>
      <c r="P49" s="117">
        <f>D49+E49+F49+G49+H49+I49+J49+K49+L49+M49+N49+O49</f>
        <v>1077673</v>
      </c>
      <c r="Q49" s="116">
        <v>22638</v>
      </c>
      <c r="R49" s="161">
        <v>189980</v>
      </c>
      <c r="S49" s="185">
        <f t="shared" si="0"/>
        <v>212618</v>
      </c>
      <c r="T49" s="165">
        <v>1461</v>
      </c>
      <c r="U49" s="116">
        <v>11375</v>
      </c>
      <c r="V49" s="116">
        <v>32802</v>
      </c>
      <c r="W49" s="116"/>
      <c r="X49" s="116"/>
      <c r="Y49" s="161">
        <v>15550</v>
      </c>
      <c r="Z49" s="161">
        <v>30</v>
      </c>
      <c r="AA49" s="120"/>
      <c r="AB49" s="189"/>
      <c r="AC49" s="39"/>
      <c r="AE49" s="39"/>
    </row>
    <row r="50" spans="1:31" ht="12.75">
      <c r="A50" s="114">
        <v>44</v>
      </c>
      <c r="B50" s="119" t="s">
        <v>145</v>
      </c>
      <c r="C50" s="116">
        <v>709</v>
      </c>
      <c r="D50" s="116">
        <v>1291595</v>
      </c>
      <c r="E50" s="116">
        <v>286596</v>
      </c>
      <c r="F50" s="116"/>
      <c r="G50" s="116">
        <v>14798</v>
      </c>
      <c r="H50" s="116"/>
      <c r="I50" s="116"/>
      <c r="J50" s="116">
        <v>12104</v>
      </c>
      <c r="K50" s="112">
        <v>44600</v>
      </c>
      <c r="L50" s="116"/>
      <c r="M50" s="116"/>
      <c r="N50" s="116"/>
      <c r="O50" s="116"/>
      <c r="P50" s="117">
        <f>D50+E50+F50+G50+H50+I50+J50+K50+L50+M50+N50+O50</f>
        <v>1649693</v>
      </c>
      <c r="Q50" s="116">
        <v>24696</v>
      </c>
      <c r="R50" s="161">
        <v>235060</v>
      </c>
      <c r="S50" s="185">
        <f t="shared" si="0"/>
        <v>259756</v>
      </c>
      <c r="T50" s="165"/>
      <c r="U50" s="116">
        <v>17725</v>
      </c>
      <c r="V50" s="116">
        <v>45027</v>
      </c>
      <c r="W50" s="116"/>
      <c r="X50" s="116"/>
      <c r="Y50" s="161">
        <v>23170</v>
      </c>
      <c r="Z50" s="161">
        <v>60</v>
      </c>
      <c r="AA50" s="120"/>
      <c r="AB50" s="189"/>
      <c r="AC50" s="39"/>
      <c r="AE50" s="39"/>
    </row>
    <row r="51" spans="1:31" ht="12.75">
      <c r="A51" s="114">
        <v>45</v>
      </c>
      <c r="B51" s="119" t="s">
        <v>146</v>
      </c>
      <c r="C51" s="116">
        <v>380</v>
      </c>
      <c r="D51" s="116">
        <v>692251</v>
      </c>
      <c r="E51" s="116">
        <v>166411</v>
      </c>
      <c r="F51" s="116">
        <v>19625</v>
      </c>
      <c r="G51" s="116">
        <v>18340</v>
      </c>
      <c r="H51" s="116"/>
      <c r="I51" s="116"/>
      <c r="J51" s="116">
        <v>6487</v>
      </c>
      <c r="K51" s="112">
        <v>44600</v>
      </c>
      <c r="L51" s="116"/>
      <c r="M51" s="116"/>
      <c r="N51" s="116">
        <v>20804</v>
      </c>
      <c r="O51" s="116">
        <v>8848</v>
      </c>
      <c r="P51" s="117">
        <f>D51+E51+F51+G51+H51+I51+J51+K51+L51+M51+N51+O51</f>
        <v>977366</v>
      </c>
      <c r="Q51" s="116">
        <v>18522</v>
      </c>
      <c r="R51" s="161">
        <v>152950</v>
      </c>
      <c r="S51" s="185">
        <f t="shared" si="0"/>
        <v>171472</v>
      </c>
      <c r="T51" s="165"/>
      <c r="U51" s="116">
        <v>9500</v>
      </c>
      <c r="V51" s="116">
        <v>21424</v>
      </c>
      <c r="W51" s="116"/>
      <c r="X51" s="116">
        <v>6125</v>
      </c>
      <c r="Y51" s="161">
        <v>13300</v>
      </c>
      <c r="Z51" s="161">
        <v>60</v>
      </c>
      <c r="AA51" s="120">
        <v>9483</v>
      </c>
      <c r="AB51" s="189"/>
      <c r="AC51" s="39"/>
      <c r="AE51" s="39"/>
    </row>
    <row r="52" spans="1:31" ht="12.75">
      <c r="A52" s="114">
        <v>46</v>
      </c>
      <c r="B52" s="119" t="s">
        <v>147</v>
      </c>
      <c r="C52" s="116">
        <v>973</v>
      </c>
      <c r="D52" s="116">
        <v>1772528</v>
      </c>
      <c r="E52" s="116">
        <v>379046</v>
      </c>
      <c r="F52" s="116"/>
      <c r="G52" s="116">
        <v>29291</v>
      </c>
      <c r="H52" s="116"/>
      <c r="I52" s="116"/>
      <c r="J52" s="116">
        <v>16611</v>
      </c>
      <c r="K52" s="112">
        <v>44600</v>
      </c>
      <c r="L52" s="116"/>
      <c r="M52" s="116"/>
      <c r="N52" s="116"/>
      <c r="O52" s="116">
        <v>3160</v>
      </c>
      <c r="P52" s="117">
        <f>D52+E52+F52+G52+H52+I52+J52+K52+L52+M52+N52+O52</f>
        <v>2245236</v>
      </c>
      <c r="Q52" s="116">
        <v>43218</v>
      </c>
      <c r="R52" s="161">
        <v>424235</v>
      </c>
      <c r="S52" s="185">
        <f t="shared" si="0"/>
        <v>467453</v>
      </c>
      <c r="T52" s="165"/>
      <c r="U52" s="116">
        <v>24325</v>
      </c>
      <c r="V52" s="116">
        <v>62699</v>
      </c>
      <c r="W52" s="116"/>
      <c r="X52" s="116">
        <v>7625</v>
      </c>
      <c r="Y52" s="161">
        <v>31090</v>
      </c>
      <c r="Z52" s="161">
        <v>60</v>
      </c>
      <c r="AA52" s="120">
        <v>10875</v>
      </c>
      <c r="AB52" s="189"/>
      <c r="AC52" s="39"/>
      <c r="AE52" s="39"/>
    </row>
    <row r="53" spans="1:31" ht="12.75">
      <c r="A53" s="114">
        <v>47</v>
      </c>
      <c r="B53" s="119" t="s">
        <v>149</v>
      </c>
      <c r="C53" s="116">
        <v>879</v>
      </c>
      <c r="D53" s="116">
        <v>1601287</v>
      </c>
      <c r="E53" s="116">
        <v>360556</v>
      </c>
      <c r="F53" s="116">
        <v>19625</v>
      </c>
      <c r="G53" s="116">
        <v>34030</v>
      </c>
      <c r="H53" s="116"/>
      <c r="I53" s="116"/>
      <c r="J53" s="116">
        <v>15006</v>
      </c>
      <c r="K53" s="112">
        <v>44600</v>
      </c>
      <c r="L53" s="116"/>
      <c r="M53" s="116"/>
      <c r="N53" s="116">
        <v>10402</v>
      </c>
      <c r="O53" s="116"/>
      <c r="P53" s="117">
        <f>D53+E53+F53+G53+H53+I53+J53+K53+L53+M53+N53+O53</f>
        <v>2085506</v>
      </c>
      <c r="Q53" s="116">
        <v>41160</v>
      </c>
      <c r="R53" s="161">
        <v>363860</v>
      </c>
      <c r="S53" s="185">
        <f t="shared" si="0"/>
        <v>405020</v>
      </c>
      <c r="T53" s="165">
        <v>1461</v>
      </c>
      <c r="U53" s="116">
        <v>21975</v>
      </c>
      <c r="V53" s="116">
        <v>53016</v>
      </c>
      <c r="W53" s="116"/>
      <c r="X53" s="116">
        <v>5185</v>
      </c>
      <c r="Y53" s="161">
        <v>28270</v>
      </c>
      <c r="Z53" s="161">
        <v>45</v>
      </c>
      <c r="AA53" s="120">
        <v>7395</v>
      </c>
      <c r="AB53" s="189"/>
      <c r="AC53" s="39"/>
      <c r="AE53" s="39"/>
    </row>
    <row r="54" spans="1:31" ht="12.75">
      <c r="A54" s="114">
        <v>48</v>
      </c>
      <c r="B54" s="119" t="s">
        <v>95</v>
      </c>
      <c r="C54" s="116">
        <v>519</v>
      </c>
      <c r="D54" s="116">
        <v>945470</v>
      </c>
      <c r="E54" s="116">
        <v>212636</v>
      </c>
      <c r="F54" s="116"/>
      <c r="G54" s="116">
        <v>29184</v>
      </c>
      <c r="H54" s="116"/>
      <c r="I54" s="116"/>
      <c r="J54" s="116">
        <v>8860</v>
      </c>
      <c r="K54" s="112">
        <v>44600</v>
      </c>
      <c r="L54" s="116"/>
      <c r="M54" s="116"/>
      <c r="N54" s="116">
        <v>5201</v>
      </c>
      <c r="O54" s="116">
        <v>3160</v>
      </c>
      <c r="P54" s="117">
        <f>D54+E54+F54+G54+H54+I54+J54+K54+L54+M54+N54+O54</f>
        <v>1249111</v>
      </c>
      <c r="Q54" s="116">
        <v>30870</v>
      </c>
      <c r="R54" s="161">
        <v>251160</v>
      </c>
      <c r="S54" s="185">
        <f t="shared" si="0"/>
        <v>282030</v>
      </c>
      <c r="T54" s="165">
        <v>5844</v>
      </c>
      <c r="U54" s="116">
        <v>12975</v>
      </c>
      <c r="V54" s="116">
        <v>34133</v>
      </c>
      <c r="W54" s="116"/>
      <c r="X54" s="116">
        <v>4541</v>
      </c>
      <c r="Y54" s="161">
        <v>17470</v>
      </c>
      <c r="Z54" s="161"/>
      <c r="AA54" s="120">
        <v>7047</v>
      </c>
      <c r="AB54" s="189"/>
      <c r="AC54" s="39"/>
      <c r="AE54" s="39"/>
    </row>
    <row r="55" spans="1:31" ht="12.75">
      <c r="A55" s="114">
        <v>49</v>
      </c>
      <c r="B55" s="119" t="s">
        <v>96</v>
      </c>
      <c r="C55" s="116">
        <v>848</v>
      </c>
      <c r="D55" s="116">
        <v>1544813</v>
      </c>
      <c r="E55" s="116">
        <v>360556</v>
      </c>
      <c r="F55" s="116">
        <v>19625</v>
      </c>
      <c r="G55" s="116">
        <v>40399</v>
      </c>
      <c r="H55" s="116"/>
      <c r="I55" s="116"/>
      <c r="J55" s="116">
        <v>14477</v>
      </c>
      <c r="K55" s="112">
        <v>44600</v>
      </c>
      <c r="L55" s="116"/>
      <c r="M55" s="116"/>
      <c r="N55" s="116"/>
      <c r="O55" s="116">
        <v>1264</v>
      </c>
      <c r="P55" s="117">
        <f>D55+E55+F55+G55+H55+I55+J55+K55+L55+M55+N55+O55</f>
        <v>2025734</v>
      </c>
      <c r="Q55" s="116">
        <v>47334</v>
      </c>
      <c r="R55" s="161">
        <v>396865</v>
      </c>
      <c r="S55" s="185">
        <f t="shared" si="0"/>
        <v>444199</v>
      </c>
      <c r="T55" s="165">
        <v>1461</v>
      </c>
      <c r="U55" s="116">
        <v>21200</v>
      </c>
      <c r="V55" s="116">
        <v>56770</v>
      </c>
      <c r="W55" s="116"/>
      <c r="X55" s="116">
        <v>4575</v>
      </c>
      <c r="Y55" s="161">
        <v>27340</v>
      </c>
      <c r="Z55" s="161">
        <v>15</v>
      </c>
      <c r="AA55" s="120">
        <v>6525</v>
      </c>
      <c r="AB55" s="189"/>
      <c r="AC55" s="39"/>
      <c r="AE55" s="39"/>
    </row>
    <row r="56" spans="1:31" ht="12.75">
      <c r="A56" s="114">
        <v>50</v>
      </c>
      <c r="B56" s="119" t="s">
        <v>148</v>
      </c>
      <c r="C56" s="116">
        <v>1224</v>
      </c>
      <c r="D56" s="116">
        <v>2229778</v>
      </c>
      <c r="E56" s="116">
        <v>480742</v>
      </c>
      <c r="F56" s="116"/>
      <c r="G56" s="116">
        <v>30421</v>
      </c>
      <c r="H56" s="116"/>
      <c r="I56" s="116"/>
      <c r="J56" s="116">
        <v>20896</v>
      </c>
      <c r="K56" s="112">
        <v>44600</v>
      </c>
      <c r="L56" s="116"/>
      <c r="M56" s="116"/>
      <c r="N56" s="116">
        <v>26005</v>
      </c>
      <c r="O56" s="116">
        <v>632</v>
      </c>
      <c r="P56" s="117">
        <f>D56+E56+F56+G56+H56+I56+J56+K56+L56+M56+N56+O56</f>
        <v>2833074</v>
      </c>
      <c r="Q56" s="116">
        <v>51450</v>
      </c>
      <c r="R56" s="161">
        <v>449995</v>
      </c>
      <c r="S56" s="185">
        <f t="shared" si="0"/>
        <v>501445</v>
      </c>
      <c r="T56" s="165"/>
      <c r="U56" s="116">
        <v>30600</v>
      </c>
      <c r="V56" s="116">
        <v>70688</v>
      </c>
      <c r="W56" s="116"/>
      <c r="X56" s="116">
        <v>13298</v>
      </c>
      <c r="Y56" s="161">
        <v>38620</v>
      </c>
      <c r="Z56" s="161">
        <v>45</v>
      </c>
      <c r="AA56" s="120">
        <v>19053</v>
      </c>
      <c r="AB56" s="189"/>
      <c r="AC56" s="39"/>
      <c r="AE56" s="39"/>
    </row>
    <row r="57" spans="1:38" s="96" customFormat="1" ht="27" customHeight="1" thickBot="1">
      <c r="A57" s="210" t="s">
        <v>4</v>
      </c>
      <c r="B57" s="211"/>
      <c r="C57" s="94">
        <f aca="true" t="shared" si="1" ref="C57:S57">SUM(C7:C56)</f>
        <v>30692</v>
      </c>
      <c r="D57" s="94">
        <f t="shared" si="1"/>
        <v>55912046</v>
      </c>
      <c r="E57" s="94">
        <f t="shared" si="1"/>
        <v>12027783</v>
      </c>
      <c r="F57" s="94">
        <f t="shared" si="1"/>
        <v>176625</v>
      </c>
      <c r="G57" s="94">
        <f t="shared" si="1"/>
        <v>975835</v>
      </c>
      <c r="H57" s="94">
        <f t="shared" si="1"/>
        <v>18400</v>
      </c>
      <c r="I57" s="94">
        <f t="shared" si="1"/>
        <v>68659</v>
      </c>
      <c r="J57" s="94">
        <f t="shared" si="1"/>
        <v>523985</v>
      </c>
      <c r="K57" s="94">
        <f t="shared" si="1"/>
        <v>2230000</v>
      </c>
      <c r="L57" s="94">
        <f t="shared" si="1"/>
        <v>602912</v>
      </c>
      <c r="M57" s="94">
        <f t="shared" si="1"/>
        <v>75880</v>
      </c>
      <c r="N57" s="94">
        <f t="shared" si="1"/>
        <v>192437</v>
      </c>
      <c r="O57" s="94">
        <f t="shared" si="1"/>
        <v>311576</v>
      </c>
      <c r="P57" s="95">
        <f t="shared" si="1"/>
        <v>73116138</v>
      </c>
      <c r="Q57" s="94">
        <f t="shared" si="1"/>
        <v>1041348</v>
      </c>
      <c r="R57" s="94">
        <f t="shared" si="1"/>
        <v>9061885</v>
      </c>
      <c r="S57" s="95">
        <f t="shared" si="1"/>
        <v>10103233</v>
      </c>
      <c r="T57" s="149">
        <f aca="true" t="shared" si="2" ref="T57:AA57">SUM(T7:T56)</f>
        <v>42369</v>
      </c>
      <c r="U57" s="94">
        <f t="shared" si="2"/>
        <v>771450</v>
      </c>
      <c r="V57" s="94">
        <f t="shared" si="2"/>
        <v>1523177</v>
      </c>
      <c r="W57" s="94">
        <f t="shared" si="2"/>
        <v>119080</v>
      </c>
      <c r="X57" s="94">
        <f t="shared" si="2"/>
        <v>508882</v>
      </c>
      <c r="Y57" s="94">
        <f t="shared" si="2"/>
        <v>1020740</v>
      </c>
      <c r="Z57" s="94">
        <f t="shared" si="2"/>
        <v>1005</v>
      </c>
      <c r="AA57" s="95">
        <f t="shared" si="2"/>
        <v>733932</v>
      </c>
      <c r="AB57" s="189"/>
      <c r="AC57" s="39"/>
      <c r="AD57" s="97"/>
      <c r="AE57" s="39"/>
      <c r="AF57" s="97"/>
      <c r="AG57" s="97"/>
      <c r="AH57" s="97"/>
      <c r="AI57" s="97"/>
      <c r="AJ57" s="97"/>
      <c r="AK57" s="97"/>
      <c r="AL57" s="97"/>
    </row>
    <row r="58" spans="2:31" ht="13.5" thickTop="1">
      <c r="B58" s="16"/>
      <c r="C58" s="36"/>
      <c r="D58" s="16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52"/>
      <c r="Q58" s="17"/>
      <c r="R58" s="17"/>
      <c r="S58" s="17"/>
      <c r="T58" s="17"/>
      <c r="U58" s="16"/>
      <c r="X58" s="36"/>
      <c r="Y58" s="36"/>
      <c r="Z58" s="36"/>
      <c r="AA58" s="47"/>
      <c r="AE58" s="39"/>
    </row>
    <row r="59" spans="2:27" ht="15.75" customHeight="1">
      <c r="B59" s="16"/>
      <c r="C59" s="16"/>
      <c r="D59" s="16"/>
      <c r="E59" s="16"/>
      <c r="F59" s="1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17"/>
      <c r="V59" s="39"/>
      <c r="W59" s="39"/>
      <c r="X59" s="32"/>
      <c r="Y59" s="32"/>
      <c r="Z59" s="32"/>
      <c r="AA59" s="17"/>
    </row>
    <row r="60" spans="1:37" ht="15">
      <c r="A60" s="136"/>
      <c r="B60" s="130"/>
      <c r="C60" s="131"/>
      <c r="D60" s="16"/>
      <c r="E60" s="16"/>
      <c r="F60" s="16"/>
      <c r="G60" s="16"/>
      <c r="H60" s="16"/>
      <c r="I60" s="16"/>
      <c r="J60" s="30"/>
      <c r="K60" s="30"/>
      <c r="L60" s="17"/>
      <c r="M60" s="17"/>
      <c r="N60" s="17"/>
      <c r="O60" s="17"/>
      <c r="P60" s="16"/>
      <c r="Q60" s="17"/>
      <c r="R60" s="17"/>
      <c r="S60" s="17"/>
      <c r="T60" s="17"/>
      <c r="U60" s="16"/>
      <c r="AB60" s="33"/>
      <c r="AC60" s="17"/>
      <c r="AD60" s="17"/>
      <c r="AE60" s="17"/>
      <c r="AF60" s="17"/>
      <c r="AG60" s="17"/>
      <c r="AH60" s="17"/>
      <c r="AJ60" s="17"/>
      <c r="AK60" s="17"/>
    </row>
    <row r="61" spans="1:35" ht="15">
      <c r="A61" s="136"/>
      <c r="B61" s="130"/>
      <c r="C61" s="131"/>
      <c r="D61" s="16"/>
      <c r="E61" s="16"/>
      <c r="F61" s="17"/>
      <c r="G61" s="17"/>
      <c r="H61" s="16"/>
      <c r="I61" s="17"/>
      <c r="J61" s="17"/>
      <c r="K61" s="17"/>
      <c r="L61" s="17"/>
      <c r="M61" s="17"/>
      <c r="N61" s="17"/>
      <c r="O61" s="17"/>
      <c r="P61" s="16"/>
      <c r="Q61" s="17"/>
      <c r="R61" s="17"/>
      <c r="S61" s="17"/>
      <c r="T61" s="17"/>
      <c r="U61" s="17"/>
      <c r="X61" s="17"/>
      <c r="Y61" s="17"/>
      <c r="Z61" s="17"/>
      <c r="AA61" s="34"/>
      <c r="AI61" s="30"/>
    </row>
    <row r="62" spans="2:36" ht="12.75">
      <c r="B62" s="16"/>
      <c r="C62" s="17"/>
      <c r="D62" s="16"/>
      <c r="E62" s="16"/>
      <c r="F62" s="16"/>
      <c r="G62" s="16"/>
      <c r="H62" s="30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7"/>
      <c r="X62" s="17"/>
      <c r="Y62" s="17"/>
      <c r="Z62" s="17"/>
      <c r="AA62" s="34"/>
      <c r="AE62" s="17"/>
      <c r="AG62" s="17"/>
      <c r="AJ62" s="17"/>
    </row>
    <row r="63" spans="2:37" ht="12.75">
      <c r="B63" s="16"/>
      <c r="C63" s="4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34"/>
      <c r="Q63" s="16"/>
      <c r="R63" s="16"/>
      <c r="S63" s="16"/>
      <c r="T63" s="16"/>
      <c r="U63" s="16"/>
      <c r="X63" s="17"/>
      <c r="Y63" s="17"/>
      <c r="Z63" s="17"/>
      <c r="AA63" s="34"/>
      <c r="AC63" s="17"/>
      <c r="AD63" s="17"/>
      <c r="AE63" s="17"/>
      <c r="AF63" s="17"/>
      <c r="AG63" s="17"/>
      <c r="AH63" s="17"/>
      <c r="AI63" s="13"/>
      <c r="AJ63" s="17"/>
      <c r="AK63" s="17"/>
    </row>
    <row r="64" spans="2:37" ht="12.75">
      <c r="B64" s="16"/>
      <c r="C64" s="17"/>
      <c r="D64" s="16"/>
      <c r="E64" s="16"/>
      <c r="F64" s="17"/>
      <c r="G64" s="17"/>
      <c r="H64" s="13"/>
      <c r="I64" s="17"/>
      <c r="J64" s="17"/>
      <c r="K64" s="17"/>
      <c r="L64" s="17"/>
      <c r="M64" s="17"/>
      <c r="N64" s="17"/>
      <c r="O64" s="17"/>
      <c r="P64" s="34"/>
      <c r="Q64" s="17"/>
      <c r="R64" s="17"/>
      <c r="S64" s="17"/>
      <c r="T64" s="17"/>
      <c r="U64" s="17"/>
      <c r="X64" s="17"/>
      <c r="Y64" s="17"/>
      <c r="Z64" s="17"/>
      <c r="AA64" s="34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2:32" ht="12.75">
      <c r="B65" s="16"/>
      <c r="C65" s="17"/>
      <c r="D65" s="16"/>
      <c r="E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39"/>
      <c r="Q65" s="17"/>
      <c r="R65" s="17"/>
      <c r="S65" s="17"/>
      <c r="T65" s="17"/>
      <c r="U65" s="16"/>
      <c r="X65" s="17"/>
      <c r="Y65" s="17"/>
      <c r="Z65" s="17"/>
      <c r="AA65" s="34"/>
      <c r="AC65" s="30"/>
      <c r="AD65" s="30"/>
      <c r="AF65" s="30"/>
    </row>
    <row r="66" spans="2:27" ht="12.75">
      <c r="B66" s="16"/>
      <c r="C66" s="48"/>
      <c r="D66" s="16"/>
      <c r="E66" s="16"/>
      <c r="F66" s="30"/>
      <c r="G66" s="30"/>
      <c r="H66" s="16"/>
      <c r="I66" s="16"/>
      <c r="J66" s="16"/>
      <c r="K66" s="16"/>
      <c r="L66" s="16"/>
      <c r="M66" s="16"/>
      <c r="N66" s="16"/>
      <c r="O66" s="16"/>
      <c r="P66" s="34"/>
      <c r="Q66" s="16"/>
      <c r="R66" s="16"/>
      <c r="S66" s="16"/>
      <c r="T66" s="16"/>
      <c r="U66" s="16"/>
      <c r="X66" s="17"/>
      <c r="Y66" s="17"/>
      <c r="Z66" s="17"/>
      <c r="AA66" s="34"/>
    </row>
    <row r="67" spans="2:27" ht="12.75" customHeight="1">
      <c r="B67" s="16"/>
      <c r="C67" s="49"/>
      <c r="D67" s="49"/>
      <c r="E67" s="49"/>
      <c r="F67" s="49"/>
      <c r="G67" s="49"/>
      <c r="H67" s="16"/>
      <c r="I67" s="16"/>
      <c r="J67" s="16"/>
      <c r="K67" s="16"/>
      <c r="L67" s="16"/>
      <c r="M67" s="16"/>
      <c r="N67" s="16"/>
      <c r="O67" s="16"/>
      <c r="P67" s="34"/>
      <c r="Q67" s="16"/>
      <c r="R67" s="16"/>
      <c r="S67" s="16"/>
      <c r="T67" s="16"/>
      <c r="U67" s="16"/>
      <c r="X67" s="34"/>
      <c r="Y67" s="34"/>
      <c r="Z67" s="34"/>
      <c r="AA67" s="34"/>
    </row>
    <row r="68" spans="2:27" ht="12.75">
      <c r="B68" s="16"/>
      <c r="C68" s="49"/>
      <c r="D68" s="49"/>
      <c r="E68" s="49"/>
      <c r="F68" s="49"/>
      <c r="G68" s="49"/>
      <c r="H68" s="16"/>
      <c r="I68" s="16"/>
      <c r="J68" s="16"/>
      <c r="K68" s="16"/>
      <c r="L68" s="17"/>
      <c r="M68" s="17"/>
      <c r="N68" s="17"/>
      <c r="O68" s="17"/>
      <c r="P68" s="34"/>
      <c r="Q68" s="17"/>
      <c r="R68" s="17"/>
      <c r="S68" s="17"/>
      <c r="T68" s="17"/>
      <c r="U68" s="16"/>
      <c r="X68" s="34"/>
      <c r="Y68" s="34"/>
      <c r="Z68" s="34"/>
      <c r="AA68" s="34"/>
    </row>
    <row r="69" spans="2:27" ht="12.75">
      <c r="B69" s="16"/>
      <c r="C69" s="50"/>
      <c r="D69" s="49"/>
      <c r="E69" s="49"/>
      <c r="F69" s="49"/>
      <c r="G69" s="49"/>
      <c r="H69" s="16"/>
      <c r="I69" s="16"/>
      <c r="J69" s="16"/>
      <c r="K69" s="16"/>
      <c r="L69" s="16"/>
      <c r="M69" s="16"/>
      <c r="N69" s="16"/>
      <c r="O69" s="16"/>
      <c r="P69" s="34"/>
      <c r="Q69" s="16"/>
      <c r="R69" s="16"/>
      <c r="S69" s="16"/>
      <c r="T69" s="16"/>
      <c r="U69" s="16"/>
      <c r="X69" s="34"/>
      <c r="Y69" s="34"/>
      <c r="Z69" s="34"/>
      <c r="AA69" s="34"/>
    </row>
    <row r="70" spans="2:27" ht="12.75">
      <c r="B70" s="16"/>
      <c r="C70" s="49"/>
      <c r="D70" s="49"/>
      <c r="E70" s="49"/>
      <c r="F70" s="49"/>
      <c r="G70" s="49"/>
      <c r="H70" s="16"/>
      <c r="I70" s="16"/>
      <c r="J70" s="16"/>
      <c r="K70" s="16"/>
      <c r="L70" s="16"/>
      <c r="M70" s="16"/>
      <c r="N70" s="16"/>
      <c r="O70" s="16"/>
      <c r="P70" s="34"/>
      <c r="Q70" s="16"/>
      <c r="R70" s="16"/>
      <c r="S70" s="16"/>
      <c r="T70" s="16"/>
      <c r="U70" s="16"/>
      <c r="X70" s="34"/>
      <c r="Y70" s="34"/>
      <c r="Z70" s="34"/>
      <c r="AA70" s="34"/>
    </row>
    <row r="71" spans="2:21" ht="12.75">
      <c r="B71" s="16"/>
      <c r="C71" s="49"/>
      <c r="D71" s="49"/>
      <c r="E71" s="49"/>
      <c r="F71" s="49"/>
      <c r="G71" s="49"/>
      <c r="H71" s="16"/>
      <c r="I71" s="16"/>
      <c r="J71" s="16"/>
      <c r="K71" s="16"/>
      <c r="L71" s="16"/>
      <c r="M71" s="16"/>
      <c r="N71" s="16"/>
      <c r="O71" s="16"/>
      <c r="P71" s="34"/>
      <c r="Q71" s="16"/>
      <c r="R71" s="16"/>
      <c r="S71" s="16"/>
      <c r="T71" s="16"/>
      <c r="U71" s="16"/>
    </row>
    <row r="72" spans="2:21" ht="12.75">
      <c r="B72" s="16"/>
      <c r="C72" s="49"/>
      <c r="D72" s="49"/>
      <c r="E72" s="49"/>
      <c r="F72" s="49"/>
      <c r="G72" s="49"/>
      <c r="H72" s="36"/>
      <c r="I72" s="36"/>
      <c r="J72" s="36"/>
      <c r="K72" s="36"/>
      <c r="L72" s="36"/>
      <c r="M72" s="36"/>
      <c r="N72" s="36"/>
      <c r="O72" s="36"/>
      <c r="P72" s="34"/>
      <c r="Q72" s="16"/>
      <c r="R72" s="16"/>
      <c r="S72" s="16"/>
      <c r="T72" s="16"/>
      <c r="U72" s="16"/>
    </row>
    <row r="73" spans="2:21" ht="12.75">
      <c r="B73" s="16"/>
      <c r="C73" s="49"/>
      <c r="D73" s="49"/>
      <c r="E73" s="49"/>
      <c r="F73" s="49"/>
      <c r="G73" s="49"/>
      <c r="H73" s="16"/>
      <c r="I73" s="16"/>
      <c r="J73" s="16"/>
      <c r="K73" s="16"/>
      <c r="L73" s="16"/>
      <c r="M73" s="16"/>
      <c r="N73" s="16"/>
      <c r="O73" s="16"/>
      <c r="P73" s="34"/>
      <c r="Q73" s="16"/>
      <c r="R73" s="16"/>
      <c r="S73" s="16"/>
      <c r="T73" s="16"/>
      <c r="U73" s="16"/>
    </row>
    <row r="74" spans="2:21" ht="12.75">
      <c r="B74" s="16"/>
      <c r="C74" s="49"/>
      <c r="D74" s="49"/>
      <c r="E74" s="49"/>
      <c r="F74" s="49"/>
      <c r="G74" s="49"/>
      <c r="H74" s="36"/>
      <c r="I74" s="36"/>
      <c r="J74" s="36"/>
      <c r="K74" s="36"/>
      <c r="L74" s="36"/>
      <c r="M74" s="36"/>
      <c r="N74" s="36"/>
      <c r="O74" s="36"/>
      <c r="P74" s="48"/>
      <c r="Q74" s="16"/>
      <c r="R74" s="16"/>
      <c r="S74" s="16"/>
      <c r="T74" s="16"/>
      <c r="U74" s="16"/>
    </row>
    <row r="75" spans="3:16" ht="12.75">
      <c r="C75" s="51"/>
      <c r="D75" s="51"/>
      <c r="E75" s="51"/>
      <c r="F75" s="51"/>
      <c r="G75" s="51"/>
      <c r="P75" s="14"/>
    </row>
    <row r="76" spans="3:16" ht="12.75">
      <c r="C76" s="51"/>
      <c r="D76" s="51"/>
      <c r="E76" s="51"/>
      <c r="F76" s="51"/>
      <c r="G76" s="51"/>
      <c r="H76" s="18"/>
      <c r="I76" s="18"/>
      <c r="J76" s="18"/>
      <c r="K76" s="18"/>
      <c r="L76" s="18"/>
      <c r="M76" s="18"/>
      <c r="N76" s="18"/>
      <c r="O76" s="18"/>
      <c r="P76" s="18"/>
    </row>
    <row r="77" spans="2:16" ht="12.75">
      <c r="B77" s="45"/>
      <c r="C77" s="51"/>
      <c r="D77" s="51"/>
      <c r="E77" s="51"/>
      <c r="F77" s="51"/>
      <c r="G77" s="51"/>
      <c r="H77" s="18"/>
      <c r="I77" s="18"/>
      <c r="J77" s="18"/>
      <c r="K77" s="18"/>
      <c r="L77" s="18"/>
      <c r="M77" s="18"/>
      <c r="N77" s="18"/>
      <c r="O77" s="18"/>
      <c r="P77" s="18"/>
    </row>
    <row r="78" spans="3:7" ht="12.75">
      <c r="C78" s="51"/>
      <c r="D78" s="51"/>
      <c r="E78" s="51"/>
      <c r="F78" s="51"/>
      <c r="G78" s="51"/>
    </row>
    <row r="79" spans="3:7" ht="12.75">
      <c r="C79" s="51"/>
      <c r="D79" s="51"/>
      <c r="E79" s="51"/>
      <c r="F79" s="51"/>
      <c r="G79" s="51"/>
    </row>
    <row r="80" spans="3:7" ht="12.75">
      <c r="C80" s="51"/>
      <c r="D80" s="51"/>
      <c r="E80" s="51"/>
      <c r="F80" s="51"/>
      <c r="G80" s="51"/>
    </row>
    <row r="82" spans="2:11" ht="12.75">
      <c r="B82" s="16"/>
      <c r="C82" s="13"/>
      <c r="D82" s="9"/>
      <c r="E82" s="9"/>
      <c r="F82" s="9"/>
      <c r="G82" s="9"/>
      <c r="H82" s="9"/>
      <c r="I82" s="11"/>
      <c r="J82" s="16"/>
      <c r="K82" s="16"/>
    </row>
    <row r="83" spans="2:11" ht="12.75">
      <c r="B83" s="16"/>
      <c r="C83" s="13"/>
      <c r="D83" s="9"/>
      <c r="E83" s="9"/>
      <c r="F83" s="19"/>
      <c r="G83" s="9"/>
      <c r="H83" s="9"/>
      <c r="I83" s="9"/>
      <c r="J83" s="16"/>
      <c r="K83" s="16"/>
    </row>
    <row r="84" spans="2:11" ht="12.75">
      <c r="B84" s="16"/>
      <c r="C84" s="13"/>
      <c r="D84" s="9"/>
      <c r="E84" s="9"/>
      <c r="F84" s="9"/>
      <c r="G84" s="9"/>
      <c r="H84" s="9"/>
      <c r="I84" s="9"/>
      <c r="J84" s="16"/>
      <c r="K84" s="16"/>
    </row>
    <row r="85" spans="2:11" ht="12.75">
      <c r="B85" s="16"/>
      <c r="C85" s="17"/>
      <c r="D85" s="9"/>
      <c r="E85" s="9"/>
      <c r="F85" s="19"/>
      <c r="G85" s="9"/>
      <c r="H85" s="9"/>
      <c r="I85" s="9"/>
      <c r="J85" s="16"/>
      <c r="K85" s="16"/>
    </row>
    <row r="86" spans="2:11" ht="12.75">
      <c r="B86" s="16"/>
      <c r="C86" s="17"/>
      <c r="D86" s="21"/>
      <c r="E86" s="21"/>
      <c r="F86" s="19"/>
      <c r="G86" s="9"/>
      <c r="H86" s="9"/>
      <c r="I86" s="9"/>
      <c r="J86" s="16"/>
      <c r="K86" s="16"/>
    </row>
    <row r="87" spans="2:11" ht="12.75">
      <c r="B87" s="16"/>
      <c r="C87" s="17"/>
      <c r="D87" s="21"/>
      <c r="E87" s="21"/>
      <c r="F87" s="19"/>
      <c r="G87" s="9"/>
      <c r="H87" s="9"/>
      <c r="I87" s="9"/>
      <c r="J87" s="16"/>
      <c r="K87" s="16"/>
    </row>
    <row r="88" spans="2:11" ht="12.75">
      <c r="B88" s="16"/>
      <c r="C88" s="16"/>
      <c r="D88" s="37"/>
      <c r="E88" s="37"/>
      <c r="F88" s="19"/>
      <c r="G88" s="9"/>
      <c r="H88" s="9"/>
      <c r="I88" s="22"/>
      <c r="J88" s="16"/>
      <c r="K88" s="16"/>
    </row>
    <row r="89" spans="2:11" ht="12.75">
      <c r="B89" s="16"/>
      <c r="C89" s="17"/>
      <c r="D89" s="21"/>
      <c r="E89" s="21"/>
      <c r="F89" s="9"/>
      <c r="G89" s="9"/>
      <c r="H89" s="9"/>
      <c r="I89" s="9"/>
      <c r="J89" s="16"/>
      <c r="K89" s="16"/>
    </row>
    <row r="90" spans="2:11" ht="12.75">
      <c r="B90" s="16"/>
      <c r="C90" s="17"/>
      <c r="D90" s="21"/>
      <c r="E90" s="21"/>
      <c r="F90" s="19"/>
      <c r="G90" s="9"/>
      <c r="H90" s="9"/>
      <c r="I90" s="9"/>
      <c r="J90" s="16"/>
      <c r="K90" s="16"/>
    </row>
    <row r="91" spans="2:11" ht="12.75">
      <c r="B91" s="16"/>
      <c r="C91" s="17"/>
      <c r="D91" s="21"/>
      <c r="E91" s="21"/>
      <c r="F91" s="19"/>
      <c r="G91" s="9"/>
      <c r="H91" s="9"/>
      <c r="I91" s="22"/>
      <c r="J91" s="16"/>
      <c r="K91" s="16"/>
    </row>
    <row r="92" spans="2:11" ht="12.75">
      <c r="B92" s="16"/>
      <c r="C92" s="48"/>
      <c r="D92" s="21"/>
      <c r="E92" s="21"/>
      <c r="F92" s="9"/>
      <c r="G92" s="9"/>
      <c r="H92" s="9"/>
      <c r="I92" s="9"/>
      <c r="J92" s="16"/>
      <c r="K92" s="16"/>
    </row>
    <row r="93" spans="2:11" ht="12.75">
      <c r="B93" s="16"/>
      <c r="C93" s="16"/>
      <c r="D93" s="21"/>
      <c r="E93" s="21"/>
      <c r="F93" s="9"/>
      <c r="G93" s="9"/>
      <c r="H93" s="22"/>
      <c r="I93" s="22"/>
      <c r="J93" s="16"/>
      <c r="K93" s="16"/>
    </row>
    <row r="94" spans="2:11" ht="12.75">
      <c r="B94" s="16"/>
      <c r="C94" s="16"/>
      <c r="D94" s="22"/>
      <c r="E94" s="22"/>
      <c r="F94" s="22"/>
      <c r="G94" s="23"/>
      <c r="H94" s="22"/>
      <c r="I94" s="22"/>
      <c r="J94" s="16"/>
      <c r="K94" s="16"/>
    </row>
    <row r="95" spans="2:11" ht="12.75">
      <c r="B95" s="16"/>
      <c r="C95" s="223"/>
      <c r="D95" s="223"/>
      <c r="E95" s="21"/>
      <c r="F95" s="19"/>
      <c r="G95" s="23"/>
      <c r="H95" s="9"/>
      <c r="I95" s="9"/>
      <c r="J95" s="16"/>
      <c r="K95" s="16"/>
    </row>
    <row r="96" spans="2:11" ht="12.75">
      <c r="B96" s="16"/>
      <c r="C96" s="9"/>
      <c r="D96" s="22"/>
      <c r="E96" s="22"/>
      <c r="F96" s="19"/>
      <c r="G96" s="23"/>
      <c r="H96" s="9"/>
      <c r="I96" s="9"/>
      <c r="J96" s="16"/>
      <c r="K96" s="16"/>
    </row>
    <row r="97" spans="2:11" ht="12.75">
      <c r="B97" s="16"/>
      <c r="C97" s="9"/>
      <c r="D97" s="21"/>
      <c r="E97" s="21"/>
      <c r="F97" s="19"/>
      <c r="G97" s="19"/>
      <c r="H97" s="9"/>
      <c r="I97" s="9"/>
      <c r="J97" s="16"/>
      <c r="K97" s="16"/>
    </row>
    <row r="98" spans="2:11" ht="12.75">
      <c r="B98" s="16"/>
      <c r="C98" s="9"/>
      <c r="D98" s="21"/>
      <c r="E98" s="21"/>
      <c r="F98" s="9"/>
      <c r="G98" s="9"/>
      <c r="H98" s="9"/>
      <c r="I98" s="9"/>
      <c r="J98" s="16"/>
      <c r="K98" s="16"/>
    </row>
    <row r="99" spans="2:11" ht="12.75">
      <c r="B99" s="16"/>
      <c r="C99" s="9"/>
      <c r="D99" s="21"/>
      <c r="E99" s="21"/>
      <c r="F99" s="20"/>
      <c r="G99" s="24"/>
      <c r="H99" s="9"/>
      <c r="I99" s="9"/>
      <c r="J99" s="16"/>
      <c r="K99" s="16"/>
    </row>
    <row r="100" spans="2:11" ht="12.75">
      <c r="B100" s="16"/>
      <c r="C100" s="9"/>
      <c r="D100" s="21"/>
      <c r="E100" s="21"/>
      <c r="F100" s="20"/>
      <c r="G100" s="24"/>
      <c r="H100" s="9"/>
      <c r="I100" s="9"/>
      <c r="J100" s="16"/>
      <c r="K100" s="16"/>
    </row>
    <row r="101" spans="2:11" ht="12.75">
      <c r="B101" s="16"/>
      <c r="C101" s="9"/>
      <c r="D101" s="21"/>
      <c r="E101" s="21"/>
      <c r="F101" s="20"/>
      <c r="G101" s="24"/>
      <c r="H101" s="9"/>
      <c r="I101" s="9"/>
      <c r="J101" s="16"/>
      <c r="K101" s="16"/>
    </row>
    <row r="102" spans="2:11" ht="12.75">
      <c r="B102" s="16"/>
      <c r="C102" s="9"/>
      <c r="D102" s="9"/>
      <c r="E102" s="9"/>
      <c r="F102" s="9"/>
      <c r="G102" s="9"/>
      <c r="H102" s="9"/>
      <c r="I102" s="9"/>
      <c r="J102" s="16"/>
      <c r="K102" s="16"/>
    </row>
    <row r="103" spans="2:11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</sheetData>
  <sheetProtection password="CC6B" sheet="1"/>
  <mergeCells count="17">
    <mergeCell ref="C95:D95"/>
    <mergeCell ref="P5:P6"/>
    <mergeCell ref="A57:B57"/>
    <mergeCell ref="A1:T1"/>
    <mergeCell ref="A3:B3"/>
    <mergeCell ref="A4:B4"/>
    <mergeCell ref="C5:C6"/>
    <mergeCell ref="B5:B6"/>
    <mergeCell ref="S5:S6"/>
    <mergeCell ref="T5:AA5"/>
    <mergeCell ref="AJ2:AK2"/>
    <mergeCell ref="AE2:AF2"/>
    <mergeCell ref="AG2:AI2"/>
    <mergeCell ref="A5:A6"/>
    <mergeCell ref="AA2:AB2"/>
    <mergeCell ref="AC2:AD2"/>
    <mergeCell ref="A2:T2"/>
  </mergeCells>
  <printOptions/>
  <pageMargins left="0.2" right="0.15" top="0.15" bottom="0.15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27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5.140625" style="0" customWidth="1"/>
    <col min="2" max="2" width="30.28125" style="0" customWidth="1"/>
    <col min="3" max="3" width="10.28125" style="0" customWidth="1"/>
    <col min="4" max="4" width="14.57421875" style="0" customWidth="1"/>
    <col min="5" max="5" width="5.8515625" style="0" customWidth="1"/>
    <col min="6" max="6" width="9.140625" style="0" customWidth="1"/>
    <col min="7" max="7" width="5.57421875" style="0" customWidth="1"/>
    <col min="8" max="8" width="9.421875" style="0" customWidth="1"/>
    <col min="9" max="9" width="5.8515625" style="0" customWidth="1"/>
    <col min="10" max="10" width="9.7109375" style="0" customWidth="1"/>
    <col min="11" max="11" width="10.421875" style="0" customWidth="1"/>
    <col min="12" max="12" width="11.28125" style="0" customWidth="1"/>
    <col min="13" max="13" width="11.140625" style="0" customWidth="1"/>
    <col min="14" max="14" width="10.421875" style="0" customWidth="1"/>
    <col min="15" max="15" width="13.7109375" style="0" customWidth="1"/>
    <col min="16" max="16" width="11.8515625" style="0" customWidth="1"/>
    <col min="17" max="17" width="14.00390625" style="0" customWidth="1"/>
    <col min="18" max="19" width="11.8515625" style="0" customWidth="1"/>
    <col min="20" max="20" width="11.57421875" style="0" customWidth="1"/>
    <col min="22" max="22" width="18.57421875" style="0" customWidth="1"/>
  </cols>
  <sheetData>
    <row r="1" spans="1:21" ht="24.75" customHeight="1">
      <c r="A1" s="195" t="s">
        <v>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51" customHeight="1">
      <c r="A2" s="209" t="s">
        <v>212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129"/>
    </row>
    <row r="3" spans="1:20" ht="43.5" customHeight="1" thickBot="1">
      <c r="A3" s="227"/>
      <c r="B3" s="227"/>
      <c r="C3" s="143"/>
      <c r="D3" s="143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62"/>
      <c r="Q3" s="162"/>
      <c r="R3" s="162"/>
      <c r="S3" s="162"/>
      <c r="T3" s="192"/>
    </row>
    <row r="4" spans="1:20" ht="73.5" customHeight="1" thickTop="1">
      <c r="A4" s="229" t="s">
        <v>0</v>
      </c>
      <c r="B4" s="228" t="s">
        <v>22</v>
      </c>
      <c r="C4" s="224" t="s">
        <v>17</v>
      </c>
      <c r="D4" s="224"/>
      <c r="E4" s="224" t="s">
        <v>209</v>
      </c>
      <c r="F4" s="224"/>
      <c r="G4" s="224" t="s">
        <v>106</v>
      </c>
      <c r="H4" s="224"/>
      <c r="I4" s="224" t="s">
        <v>161</v>
      </c>
      <c r="J4" s="224"/>
      <c r="K4" s="181">
        <v>0.01</v>
      </c>
      <c r="L4" s="181">
        <v>1</v>
      </c>
      <c r="M4" s="181">
        <v>1</v>
      </c>
      <c r="N4" s="181">
        <v>1</v>
      </c>
      <c r="O4" s="225" t="s">
        <v>9</v>
      </c>
      <c r="P4" s="220" t="s">
        <v>159</v>
      </c>
      <c r="Q4" s="221"/>
      <c r="R4" s="221"/>
      <c r="S4" s="221"/>
      <c r="T4" s="222"/>
    </row>
    <row r="5" spans="1:23" ht="104.25" customHeight="1" thickBot="1">
      <c r="A5" s="214"/>
      <c r="B5" s="200"/>
      <c r="C5" s="93" t="s">
        <v>8</v>
      </c>
      <c r="D5" s="155" t="s">
        <v>210</v>
      </c>
      <c r="E5" s="93" t="s">
        <v>8</v>
      </c>
      <c r="F5" s="155" t="s">
        <v>210</v>
      </c>
      <c r="G5" s="93" t="s">
        <v>8</v>
      </c>
      <c r="H5" s="155" t="s">
        <v>210</v>
      </c>
      <c r="I5" s="93" t="s">
        <v>8</v>
      </c>
      <c r="J5" s="155" t="s">
        <v>210</v>
      </c>
      <c r="K5" s="110" t="s">
        <v>7</v>
      </c>
      <c r="L5" s="139" t="s">
        <v>107</v>
      </c>
      <c r="M5" s="139" t="s">
        <v>100</v>
      </c>
      <c r="N5" s="139" t="s">
        <v>220</v>
      </c>
      <c r="O5" s="226"/>
      <c r="P5" s="178" t="s">
        <v>28</v>
      </c>
      <c r="Q5" s="168" t="s">
        <v>211</v>
      </c>
      <c r="R5" s="168" t="s">
        <v>156</v>
      </c>
      <c r="S5" s="168" t="s">
        <v>157</v>
      </c>
      <c r="T5" s="177" t="s">
        <v>24</v>
      </c>
      <c r="V5" s="71"/>
      <c r="W5" s="43"/>
    </row>
    <row r="6" spans="1:22" ht="13.5" thickTop="1">
      <c r="A6" s="114">
        <v>1</v>
      </c>
      <c r="B6" s="115" t="s">
        <v>91</v>
      </c>
      <c r="C6" s="116">
        <v>139</v>
      </c>
      <c r="D6" s="116">
        <v>343062</v>
      </c>
      <c r="E6" s="116">
        <v>125</v>
      </c>
      <c r="F6" s="116">
        <v>411098</v>
      </c>
      <c r="G6" s="116"/>
      <c r="H6" s="116"/>
      <c r="I6" s="154"/>
      <c r="J6" s="154"/>
      <c r="K6" s="154">
        <v>7618</v>
      </c>
      <c r="L6" s="154">
        <v>164957</v>
      </c>
      <c r="M6" s="154">
        <v>44600</v>
      </c>
      <c r="N6" s="154">
        <v>11376</v>
      </c>
      <c r="O6" s="150">
        <f>D6+F6+H6+K6+M6+N6+J6+L6</f>
        <v>982711</v>
      </c>
      <c r="P6" s="148">
        <v>6600</v>
      </c>
      <c r="Q6" s="193">
        <v>10824</v>
      </c>
      <c r="R6" s="193">
        <v>9820</v>
      </c>
      <c r="S6" s="193">
        <v>75</v>
      </c>
      <c r="T6" s="190">
        <v>60454</v>
      </c>
      <c r="U6" s="244"/>
      <c r="V6" s="71"/>
    </row>
    <row r="7" spans="1:22" ht="12.75">
      <c r="A7" s="114">
        <v>2</v>
      </c>
      <c r="B7" s="115" t="s">
        <v>88</v>
      </c>
      <c r="C7" s="116">
        <v>86</v>
      </c>
      <c r="D7" s="116">
        <v>212254</v>
      </c>
      <c r="E7" s="116"/>
      <c r="F7" s="116"/>
      <c r="G7" s="116"/>
      <c r="H7" s="116"/>
      <c r="I7" s="154"/>
      <c r="J7" s="154"/>
      <c r="K7" s="154">
        <v>2144</v>
      </c>
      <c r="L7" s="154">
        <v>38067</v>
      </c>
      <c r="M7" s="154"/>
      <c r="N7" s="161"/>
      <c r="O7" s="117">
        <f>D7+F7+H7+K7+M7+N7+J7+L7</f>
        <v>252465</v>
      </c>
      <c r="P7" s="148">
        <v>2150</v>
      </c>
      <c r="Q7" s="116">
        <v>3526</v>
      </c>
      <c r="R7" s="116">
        <v>2580</v>
      </c>
      <c r="S7" s="116"/>
      <c r="T7" s="190">
        <v>8342</v>
      </c>
      <c r="U7" s="244"/>
      <c r="V7" s="71"/>
    </row>
    <row r="8" spans="1:21" ht="12.75">
      <c r="A8" s="114">
        <v>3</v>
      </c>
      <c r="B8" s="119" t="s">
        <v>92</v>
      </c>
      <c r="C8" s="116"/>
      <c r="D8" s="116"/>
      <c r="E8" s="116">
        <v>137</v>
      </c>
      <c r="F8" s="116">
        <v>450563</v>
      </c>
      <c r="G8" s="116"/>
      <c r="H8" s="116"/>
      <c r="I8" s="161"/>
      <c r="J8" s="161"/>
      <c r="K8" s="161">
        <v>4551</v>
      </c>
      <c r="L8" s="161">
        <v>76134</v>
      </c>
      <c r="M8" s="161"/>
      <c r="N8" s="154"/>
      <c r="O8" s="117">
        <f>D8+F8+H8+K8+M8+N8+J8+L8</f>
        <v>531248</v>
      </c>
      <c r="P8" s="148">
        <v>3425</v>
      </c>
      <c r="Q8" s="116">
        <v>5617</v>
      </c>
      <c r="R8" s="116">
        <v>4110</v>
      </c>
      <c r="S8" s="116"/>
      <c r="T8" s="190">
        <v>13289</v>
      </c>
      <c r="U8" s="244"/>
    </row>
    <row r="9" spans="1:21" ht="12.75">
      <c r="A9" s="114">
        <v>4</v>
      </c>
      <c r="B9" s="115" t="s">
        <v>93</v>
      </c>
      <c r="C9" s="116">
        <v>210</v>
      </c>
      <c r="D9" s="116">
        <v>518295</v>
      </c>
      <c r="E9" s="116">
        <v>129</v>
      </c>
      <c r="F9" s="116">
        <v>424253</v>
      </c>
      <c r="G9" s="116"/>
      <c r="H9" s="116"/>
      <c r="I9" s="161"/>
      <c r="J9" s="161"/>
      <c r="K9" s="161">
        <v>9520</v>
      </c>
      <c r="L9" s="161">
        <v>164957</v>
      </c>
      <c r="M9" s="161"/>
      <c r="N9" s="161"/>
      <c r="O9" s="117">
        <f>D9+F9+H9+K9+M9+N9+J9+L9</f>
        <v>1117025</v>
      </c>
      <c r="P9" s="148">
        <v>8475</v>
      </c>
      <c r="Q9" s="116">
        <v>13899</v>
      </c>
      <c r="R9" s="116">
        <v>10170</v>
      </c>
      <c r="S9" s="116"/>
      <c r="T9" s="190">
        <v>32883</v>
      </c>
      <c r="U9" s="244"/>
    </row>
    <row r="10" spans="1:22" ht="12.75">
      <c r="A10" s="114">
        <v>5</v>
      </c>
      <c r="B10" s="115" t="s">
        <v>104</v>
      </c>
      <c r="C10" s="116"/>
      <c r="D10" s="116"/>
      <c r="E10" s="116"/>
      <c r="F10" s="116"/>
      <c r="G10" s="116">
        <v>64</v>
      </c>
      <c r="H10" s="116">
        <v>144019</v>
      </c>
      <c r="I10" s="161"/>
      <c r="J10" s="161"/>
      <c r="K10" s="161">
        <v>1453</v>
      </c>
      <c r="L10" s="161">
        <v>38067</v>
      </c>
      <c r="M10" s="161"/>
      <c r="N10" s="161"/>
      <c r="O10" s="117">
        <f>D10+F10+H10+K10+M10+N10+J10+L10</f>
        <v>183539</v>
      </c>
      <c r="P10" s="148">
        <v>1600</v>
      </c>
      <c r="Q10" s="116">
        <v>2624</v>
      </c>
      <c r="R10" s="116">
        <v>1920</v>
      </c>
      <c r="S10" s="116"/>
      <c r="T10" s="190">
        <v>5568</v>
      </c>
      <c r="U10" s="244"/>
      <c r="V10" s="71"/>
    </row>
    <row r="11" spans="1:22" ht="12.75">
      <c r="A11" s="114">
        <v>6</v>
      </c>
      <c r="B11" s="115" t="s">
        <v>89</v>
      </c>
      <c r="C11" s="116">
        <v>21</v>
      </c>
      <c r="D11" s="116">
        <v>51829</v>
      </c>
      <c r="E11" s="116">
        <v>93</v>
      </c>
      <c r="F11" s="116">
        <v>305857</v>
      </c>
      <c r="G11" s="116"/>
      <c r="H11" s="116"/>
      <c r="I11" s="161"/>
      <c r="J11" s="161"/>
      <c r="K11" s="161">
        <v>3612</v>
      </c>
      <c r="L11" s="154">
        <v>76134</v>
      </c>
      <c r="M11" s="161"/>
      <c r="N11" s="154"/>
      <c r="O11" s="117">
        <f>D11+F11+H11+K11+M11+N11+J11+L11</f>
        <v>437432</v>
      </c>
      <c r="P11" s="148">
        <v>2850</v>
      </c>
      <c r="Q11" s="116">
        <v>4674</v>
      </c>
      <c r="R11" s="116">
        <v>3420</v>
      </c>
      <c r="S11" s="116"/>
      <c r="T11" s="190">
        <v>11058</v>
      </c>
      <c r="U11" s="244"/>
      <c r="V11" s="71"/>
    </row>
    <row r="12" spans="1:21" ht="12.75">
      <c r="A12" s="114">
        <v>7</v>
      </c>
      <c r="B12" s="119" t="s">
        <v>90</v>
      </c>
      <c r="C12" s="116">
        <v>40</v>
      </c>
      <c r="D12" s="116">
        <v>98723</v>
      </c>
      <c r="E12" s="116"/>
      <c r="F12" s="116"/>
      <c r="G12" s="116"/>
      <c r="H12" s="116"/>
      <c r="I12" s="161">
        <v>11</v>
      </c>
      <c r="J12" s="161">
        <v>20147</v>
      </c>
      <c r="K12" s="161">
        <v>1200</v>
      </c>
      <c r="L12" s="154">
        <v>25378</v>
      </c>
      <c r="M12" s="161"/>
      <c r="N12" s="154"/>
      <c r="O12" s="117">
        <f>D12+F12+H12+K12+M12+N12+J12+L12</f>
        <v>145448</v>
      </c>
      <c r="P12" s="148">
        <v>1275</v>
      </c>
      <c r="Q12" s="116">
        <v>2091</v>
      </c>
      <c r="R12" s="116">
        <v>1530</v>
      </c>
      <c r="S12" s="116"/>
      <c r="T12" s="190">
        <v>4837</v>
      </c>
      <c r="U12" s="244"/>
    </row>
    <row r="13" spans="1:21" ht="12.75">
      <c r="A13" s="114">
        <v>8</v>
      </c>
      <c r="B13" s="115" t="s">
        <v>94</v>
      </c>
      <c r="C13" s="116">
        <v>642</v>
      </c>
      <c r="D13" s="116">
        <v>1584501</v>
      </c>
      <c r="E13" s="116"/>
      <c r="F13" s="116"/>
      <c r="G13" s="116"/>
      <c r="H13" s="116"/>
      <c r="I13" s="161"/>
      <c r="J13" s="161"/>
      <c r="K13" s="161">
        <v>16005</v>
      </c>
      <c r="L13" s="154">
        <v>342603</v>
      </c>
      <c r="M13" s="161">
        <v>44600</v>
      </c>
      <c r="N13" s="154">
        <v>5056</v>
      </c>
      <c r="O13" s="117">
        <f>D13+F13+H13+K13+M13+N13+J13+L13</f>
        <v>1992765</v>
      </c>
      <c r="P13" s="148">
        <v>16050</v>
      </c>
      <c r="Q13" s="116">
        <v>26322</v>
      </c>
      <c r="R13" s="116">
        <v>21160</v>
      </c>
      <c r="S13" s="116">
        <v>120</v>
      </c>
      <c r="T13" s="190">
        <v>92666</v>
      </c>
      <c r="U13" s="244"/>
    </row>
    <row r="14" spans="1:21" ht="12.75">
      <c r="A14" s="114">
        <v>9</v>
      </c>
      <c r="B14" s="119" t="s">
        <v>147</v>
      </c>
      <c r="C14" s="116">
        <v>25</v>
      </c>
      <c r="D14" s="116">
        <v>61702</v>
      </c>
      <c r="E14" s="116"/>
      <c r="F14" s="116"/>
      <c r="G14" s="116"/>
      <c r="H14" s="116"/>
      <c r="I14" s="161"/>
      <c r="J14" s="161"/>
      <c r="K14" s="161">
        <v>623</v>
      </c>
      <c r="L14" s="154">
        <v>12689</v>
      </c>
      <c r="M14" s="161"/>
      <c r="N14" s="154"/>
      <c r="O14" s="117">
        <f>D14+F14+H14+K14+M14+N14+J14+L14</f>
        <v>75014</v>
      </c>
      <c r="P14" s="148">
        <v>625</v>
      </c>
      <c r="Q14" s="116">
        <v>1025</v>
      </c>
      <c r="R14" s="116">
        <v>750</v>
      </c>
      <c r="S14" s="116"/>
      <c r="T14" s="190">
        <v>2425</v>
      </c>
      <c r="U14" s="244"/>
    </row>
    <row r="15" spans="1:21" ht="12.75">
      <c r="A15" s="114">
        <v>10</v>
      </c>
      <c r="B15" s="119" t="s">
        <v>96</v>
      </c>
      <c r="C15" s="239">
        <v>25</v>
      </c>
      <c r="D15" s="239">
        <v>61702</v>
      </c>
      <c r="E15" s="239"/>
      <c r="F15" s="239"/>
      <c r="G15" s="239"/>
      <c r="H15" s="239"/>
      <c r="I15" s="240"/>
      <c r="J15" s="240"/>
      <c r="K15" s="240">
        <v>623</v>
      </c>
      <c r="L15" s="241">
        <v>12689</v>
      </c>
      <c r="M15" s="240"/>
      <c r="N15" s="241"/>
      <c r="O15" s="117">
        <f>D15+F15+H15+K15+M15+N15+J15+L15</f>
        <v>75014</v>
      </c>
      <c r="P15" s="242">
        <v>625</v>
      </c>
      <c r="Q15" s="239">
        <v>1025</v>
      </c>
      <c r="R15" s="239">
        <v>750</v>
      </c>
      <c r="S15" s="239"/>
      <c r="T15" s="243">
        <v>2425</v>
      </c>
      <c r="U15" s="244"/>
    </row>
    <row r="16" spans="1:21" s="98" customFormat="1" ht="27" customHeight="1" thickBot="1">
      <c r="A16" s="210" t="s">
        <v>10</v>
      </c>
      <c r="B16" s="211"/>
      <c r="C16" s="94">
        <f>SUM(C6:C15)</f>
        <v>1188</v>
      </c>
      <c r="D16" s="94">
        <f>SUM(D6:D15)</f>
        <v>2932068</v>
      </c>
      <c r="E16" s="94">
        <f>SUM(E6:E14)</f>
        <v>484</v>
      </c>
      <c r="F16" s="94">
        <f>SUM(F6:F14)</f>
        <v>1591771</v>
      </c>
      <c r="G16" s="94">
        <f>SUM(G6:G14)</f>
        <v>64</v>
      </c>
      <c r="H16" s="94">
        <f>SUM(H6:H14)</f>
        <v>144019</v>
      </c>
      <c r="I16" s="94">
        <f>SUM(I6:I14)</f>
        <v>11</v>
      </c>
      <c r="J16" s="94">
        <f>SUM(J6:J14)</f>
        <v>20147</v>
      </c>
      <c r="K16" s="94">
        <f>SUM(K6:K15)</f>
        <v>47349</v>
      </c>
      <c r="L16" s="94">
        <f>SUM(L6:L15)</f>
        <v>951675</v>
      </c>
      <c r="M16" s="94">
        <f>SUM(M6:M15)</f>
        <v>89200</v>
      </c>
      <c r="N16" s="94">
        <f>SUM(N6:N15)</f>
        <v>16432</v>
      </c>
      <c r="O16" s="95">
        <f>SUM(O6:O15)</f>
        <v>5792661</v>
      </c>
      <c r="P16" s="149">
        <f>SUM(P6:P15)</f>
        <v>43675</v>
      </c>
      <c r="Q16" s="94">
        <f>SUM(Q6:Q15)</f>
        <v>71627</v>
      </c>
      <c r="R16" s="94">
        <f>SUM(R6:R15)</f>
        <v>56210</v>
      </c>
      <c r="S16" s="94">
        <f>SUM(S6:S14)</f>
        <v>195</v>
      </c>
      <c r="T16" s="191">
        <f>SUM(T6:T15)</f>
        <v>233947</v>
      </c>
      <c r="U16" s="244"/>
    </row>
    <row r="17" spans="1:20" ht="13.5" thickTop="1">
      <c r="A17" s="1"/>
      <c r="B17" s="1"/>
      <c r="C17" s="31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2"/>
      <c r="P17" s="27"/>
      <c r="Q17" s="27"/>
      <c r="R17" s="27"/>
      <c r="S17" s="27"/>
      <c r="T17" s="9"/>
    </row>
    <row r="18" spans="1:20" ht="12.75">
      <c r="A18" s="1"/>
      <c r="B18" s="1"/>
      <c r="C18" s="16"/>
      <c r="D18" s="1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1"/>
      <c r="P18" s="13"/>
      <c r="Q18" s="13"/>
      <c r="R18" s="13"/>
      <c r="S18" s="13"/>
      <c r="T18" s="42"/>
    </row>
    <row r="19" spans="1:20" ht="15">
      <c r="A19" s="136"/>
      <c r="B19" s="130"/>
      <c r="C19" s="130"/>
      <c r="D19" s="17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9"/>
      <c r="P19" s="17"/>
      <c r="Q19" s="17"/>
      <c r="R19" s="17"/>
      <c r="S19" s="17"/>
      <c r="T19" s="42"/>
    </row>
    <row r="20" spans="1:20" ht="12.75">
      <c r="A20" s="1"/>
      <c r="B20" s="1"/>
      <c r="C20" s="22"/>
      <c r="D20" s="2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1"/>
      <c r="P20" s="17"/>
      <c r="Q20" s="17"/>
      <c r="R20" s="17"/>
      <c r="S20" s="17"/>
      <c r="T20" s="9"/>
    </row>
    <row r="21" spans="1:20" ht="12.75">
      <c r="A21" s="1"/>
      <c r="B21" s="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9"/>
      <c r="P21" s="16"/>
      <c r="Q21" s="16"/>
      <c r="R21" s="16"/>
      <c r="S21" s="16"/>
      <c r="T21" s="9"/>
    </row>
    <row r="22" spans="1:20" ht="12.75">
      <c r="A22" s="1"/>
      <c r="B22" s="1"/>
      <c r="C22" s="40"/>
      <c r="D22" s="4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2"/>
      <c r="P22" s="9"/>
      <c r="Q22" s="9"/>
      <c r="R22" s="9"/>
      <c r="S22" s="9"/>
      <c r="T22" s="9"/>
    </row>
    <row r="23" spans="1:20" ht="12.75">
      <c r="A23" s="1"/>
      <c r="B23" s="1"/>
      <c r="C23" s="17"/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19"/>
      <c r="Q23" s="19"/>
      <c r="R23" s="19"/>
      <c r="S23" s="19"/>
      <c r="T23" s="9"/>
    </row>
    <row r="24" spans="1:20" ht="12.75">
      <c r="A24" s="1"/>
      <c r="B24" s="1"/>
      <c r="C24" s="35"/>
      <c r="D24" s="3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9"/>
      <c r="P24" s="19"/>
      <c r="Q24" s="19"/>
      <c r="R24" s="19"/>
      <c r="S24" s="19"/>
      <c r="T24" s="9"/>
    </row>
    <row r="25" spans="1:20" ht="12.75" customHeight="1">
      <c r="A25" s="1"/>
      <c r="B25" s="1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2.75">
      <c r="A26" s="1"/>
      <c r="B26" s="1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12"/>
      <c r="P26" s="9"/>
      <c r="Q26" s="9"/>
      <c r="R26" s="9"/>
      <c r="S26" s="9"/>
      <c r="T26" s="9"/>
    </row>
    <row r="27" spans="1:20" ht="12.75">
      <c r="A27" s="1"/>
      <c r="B27" s="1"/>
      <c r="C27" s="13"/>
      <c r="D27" s="13"/>
      <c r="E27" s="9"/>
      <c r="F27" s="9"/>
      <c r="G27" s="9"/>
      <c r="H27" s="9"/>
      <c r="I27" s="9"/>
      <c r="J27" s="9"/>
      <c r="K27" s="9"/>
      <c r="L27" s="9"/>
      <c r="M27" s="9"/>
      <c r="N27" s="9"/>
      <c r="O27" s="12"/>
      <c r="P27" s="20"/>
      <c r="Q27" s="20"/>
      <c r="R27" s="20"/>
      <c r="S27" s="20"/>
      <c r="T27" s="9"/>
    </row>
  </sheetData>
  <sheetProtection password="CC6B" sheet="1"/>
  <mergeCells count="12">
    <mergeCell ref="A16:B16"/>
    <mergeCell ref="O4:O5"/>
    <mergeCell ref="A3:B3"/>
    <mergeCell ref="B4:B5"/>
    <mergeCell ref="P4:T4"/>
    <mergeCell ref="A4:A5"/>
    <mergeCell ref="E4:F4"/>
    <mergeCell ref="C4:D4"/>
    <mergeCell ref="I4:J4"/>
    <mergeCell ref="A1:U1"/>
    <mergeCell ref="A2:T2"/>
    <mergeCell ref="G4:H4"/>
  </mergeCells>
  <printOptions/>
  <pageMargins left="0.49" right="0.14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00390625" style="1" customWidth="1"/>
    <col min="2" max="2" width="30.00390625" style="1" customWidth="1"/>
    <col min="3" max="4" width="7.8515625" style="1" customWidth="1"/>
    <col min="5" max="5" width="13.421875" style="1" customWidth="1"/>
    <col min="6" max="6" width="14.28125" style="1" customWidth="1"/>
    <col min="7" max="7" width="10.8515625" style="1" customWidth="1"/>
    <col min="8" max="8" width="13.28125" style="1" customWidth="1"/>
    <col min="9" max="16384" width="9.140625" style="1" customWidth="1"/>
  </cols>
  <sheetData>
    <row r="1" spans="1:10" ht="19.5" customHeight="1">
      <c r="A1" s="195" t="s">
        <v>16</v>
      </c>
      <c r="B1" s="195"/>
      <c r="C1" s="195"/>
      <c r="D1" s="195"/>
      <c r="E1" s="195"/>
      <c r="F1" s="195"/>
      <c r="G1" s="195"/>
      <c r="H1" s="195"/>
      <c r="I1" s="54"/>
      <c r="J1" s="54"/>
    </row>
    <row r="2" spans="1:9" s="100" customFormat="1" ht="54.75" customHeight="1">
      <c r="A2" s="230" t="s">
        <v>206</v>
      </c>
      <c r="B2" s="230"/>
      <c r="C2" s="230"/>
      <c r="D2" s="230"/>
      <c r="E2" s="230"/>
      <c r="F2" s="230"/>
      <c r="G2" s="230"/>
      <c r="H2" s="230"/>
      <c r="I2" s="99"/>
    </row>
    <row r="3" spans="1:8" ht="12.75">
      <c r="A3" s="41"/>
      <c r="B3" s="41"/>
      <c r="C3" s="38"/>
      <c r="D3" s="38"/>
      <c r="E3" s="38"/>
      <c r="F3" s="38"/>
      <c r="G3" s="2"/>
      <c r="H3" s="2"/>
    </row>
    <row r="4" spans="1:8" ht="13.5" thickBot="1">
      <c r="A4" s="38"/>
      <c r="B4" s="151"/>
      <c r="C4" s="38"/>
      <c r="D4" s="38"/>
      <c r="E4" s="38"/>
      <c r="F4" s="38"/>
      <c r="G4" s="2"/>
      <c r="H4" s="2"/>
    </row>
    <row r="5" spans="1:8" ht="13.5" customHeight="1" thickTop="1">
      <c r="A5" s="231" t="s">
        <v>0</v>
      </c>
      <c r="B5" s="228" t="s">
        <v>22</v>
      </c>
      <c r="C5" s="216" t="s">
        <v>3</v>
      </c>
      <c r="D5" s="216" t="s">
        <v>105</v>
      </c>
      <c r="E5" s="92">
        <v>0.98</v>
      </c>
      <c r="F5" s="92">
        <v>0.98</v>
      </c>
      <c r="G5" s="92">
        <v>0.02</v>
      </c>
      <c r="H5" s="218" t="s">
        <v>9</v>
      </c>
    </row>
    <row r="6" spans="1:8" ht="71.25" customHeight="1" thickBot="1">
      <c r="A6" s="232"/>
      <c r="B6" s="200"/>
      <c r="C6" s="217"/>
      <c r="D6" s="217"/>
      <c r="E6" s="93" t="s">
        <v>207</v>
      </c>
      <c r="F6" s="93" t="s">
        <v>208</v>
      </c>
      <c r="G6" s="93" t="s">
        <v>7</v>
      </c>
      <c r="H6" s="219"/>
    </row>
    <row r="7" spans="1:8" ht="15.75" customHeight="1" thickTop="1">
      <c r="A7" s="114">
        <v>2</v>
      </c>
      <c r="B7" s="115" t="s">
        <v>1</v>
      </c>
      <c r="C7" s="116">
        <v>274</v>
      </c>
      <c r="D7" s="116">
        <v>12</v>
      </c>
      <c r="E7" s="116">
        <v>550197</v>
      </c>
      <c r="F7" s="116">
        <v>134523</v>
      </c>
      <c r="G7" s="116">
        <v>13974</v>
      </c>
      <c r="H7" s="113">
        <f>E7+G7+F7</f>
        <v>698694</v>
      </c>
    </row>
    <row r="8" spans="1:8" ht="15.75" customHeight="1">
      <c r="A8" s="114">
        <v>3</v>
      </c>
      <c r="B8" s="115" t="s">
        <v>2</v>
      </c>
      <c r="C8" s="116">
        <v>136</v>
      </c>
      <c r="D8" s="116">
        <v>6</v>
      </c>
      <c r="E8" s="116">
        <v>273091</v>
      </c>
      <c r="F8" s="116">
        <v>67261</v>
      </c>
      <c r="G8" s="116">
        <v>6946</v>
      </c>
      <c r="H8" s="113">
        <f>E8+G8+F8</f>
        <v>347298</v>
      </c>
    </row>
    <row r="9" spans="1:8" s="77" customFormat="1" ht="33" customHeight="1" thickBot="1">
      <c r="A9" s="210" t="s">
        <v>11</v>
      </c>
      <c r="B9" s="211"/>
      <c r="C9" s="94">
        <f aca="true" t="shared" si="0" ref="C9:H9">SUM(C7:C8)</f>
        <v>410</v>
      </c>
      <c r="D9" s="94">
        <f t="shared" si="0"/>
        <v>18</v>
      </c>
      <c r="E9" s="94">
        <f t="shared" si="0"/>
        <v>823288</v>
      </c>
      <c r="F9" s="94">
        <f t="shared" si="0"/>
        <v>201784</v>
      </c>
      <c r="G9" s="94">
        <f t="shared" si="0"/>
        <v>20920</v>
      </c>
      <c r="H9" s="95">
        <f t="shared" si="0"/>
        <v>1045992</v>
      </c>
    </row>
    <row r="10" spans="1:9" ht="13.5" thickTop="1">
      <c r="A10" s="5"/>
      <c r="B10" s="5"/>
      <c r="C10" s="31"/>
      <c r="D10" s="31"/>
      <c r="E10" s="27"/>
      <c r="F10" s="27"/>
      <c r="G10" s="27"/>
      <c r="H10" s="13"/>
      <c r="I10" s="9"/>
    </row>
    <row r="11" spans="1:9" ht="15">
      <c r="A11" s="136"/>
      <c r="B11" s="130"/>
      <c r="C11" s="16"/>
      <c r="D11" s="16"/>
      <c r="E11" s="27"/>
      <c r="F11" s="27"/>
      <c r="G11" s="36"/>
      <c r="H11" s="11"/>
      <c r="I11" s="9"/>
    </row>
    <row r="12" spans="1:9" ht="15">
      <c r="A12" s="136"/>
      <c r="B12" s="130"/>
      <c r="C12" s="22"/>
      <c r="D12" s="22"/>
      <c r="E12" s="9"/>
      <c r="F12" s="9"/>
      <c r="G12" s="26"/>
      <c r="H12" s="9"/>
      <c r="I12" s="9"/>
    </row>
    <row r="13" spans="3:9" ht="12.75">
      <c r="C13" s="22"/>
      <c r="D13" s="22"/>
      <c r="E13" s="9"/>
      <c r="F13" s="9"/>
      <c r="G13" s="26"/>
      <c r="H13" s="12"/>
      <c r="I13" s="9"/>
    </row>
    <row r="14" spans="3:9" ht="12.75">
      <c r="C14" s="35"/>
      <c r="D14" s="35"/>
      <c r="E14" s="9"/>
      <c r="F14" s="9"/>
      <c r="G14" s="53"/>
      <c r="H14" s="20"/>
      <c r="I14" s="9"/>
    </row>
    <row r="15" spans="3:9" ht="12.75" customHeight="1">
      <c r="C15" s="19"/>
      <c r="D15" s="19"/>
      <c r="E15" s="9"/>
      <c r="F15" s="9"/>
      <c r="G15" s="33"/>
      <c r="H15" s="9"/>
      <c r="I15" s="9"/>
    </row>
    <row r="16" spans="3:9" ht="12.75">
      <c r="C16" s="9"/>
      <c r="D16" s="9"/>
      <c r="E16" s="9"/>
      <c r="F16" s="9"/>
      <c r="G16" s="33"/>
      <c r="H16" s="9"/>
      <c r="I16" s="9"/>
    </row>
    <row r="17" spans="3:9" ht="12.75">
      <c r="C17" s="17"/>
      <c r="D17" s="17"/>
      <c r="E17" s="9"/>
      <c r="F17" s="9"/>
      <c r="G17" s="19"/>
      <c r="H17" s="9"/>
      <c r="I17" s="9"/>
    </row>
    <row r="18" spans="3:7" ht="12.75">
      <c r="C18" s="6"/>
      <c r="D18" s="6"/>
      <c r="G18" s="3"/>
    </row>
    <row r="19" spans="3:8" ht="12.75">
      <c r="C19" s="52"/>
      <c r="D19" s="52"/>
      <c r="G19" s="9"/>
      <c r="H19" s="12"/>
    </row>
    <row r="20" spans="3:8" ht="12.75">
      <c r="C20" s="48"/>
      <c r="D20" s="48"/>
      <c r="G20" s="9"/>
      <c r="H20" s="12"/>
    </row>
    <row r="21" spans="3:8" ht="12.75">
      <c r="C21" s="52"/>
      <c r="D21" s="52"/>
      <c r="G21" s="9"/>
      <c r="H21" s="12"/>
    </row>
    <row r="22" spans="3:8" ht="12.75">
      <c r="C22" s="10"/>
      <c r="D22" s="10"/>
      <c r="E22" s="4"/>
      <c r="F22" s="4"/>
      <c r="G22" s="9"/>
      <c r="H22" s="12"/>
    </row>
    <row r="23" spans="3:4" ht="12.75">
      <c r="C23" s="6"/>
      <c r="D23" s="6"/>
    </row>
    <row r="24" spans="3:8" ht="12.75">
      <c r="C24" s="17"/>
      <c r="D24" s="17"/>
      <c r="E24" s="9"/>
      <c r="F24" s="9"/>
      <c r="H24" s="7"/>
    </row>
    <row r="25" spans="3:8" ht="12.75">
      <c r="C25" s="17"/>
      <c r="D25" s="17"/>
      <c r="E25" s="9"/>
      <c r="F25" s="9"/>
      <c r="H25" s="8"/>
    </row>
    <row r="26" spans="3:6" ht="12.75">
      <c r="C26" s="17"/>
      <c r="D26" s="17"/>
      <c r="E26" s="9"/>
      <c r="F26" s="9"/>
    </row>
    <row r="27" spans="3:8" ht="12.75">
      <c r="C27" s="16"/>
      <c r="D27" s="16"/>
      <c r="E27" s="9"/>
      <c r="F27" s="9"/>
      <c r="H27" s="8"/>
    </row>
    <row r="28" spans="3:6" ht="12.75">
      <c r="C28" s="9"/>
      <c r="D28" s="9"/>
      <c r="E28" s="9"/>
      <c r="F28" s="9"/>
    </row>
    <row r="29" spans="3:8" ht="12.75">
      <c r="C29" s="19"/>
      <c r="D29" s="19"/>
      <c r="E29" s="9"/>
      <c r="F29" s="9"/>
      <c r="H29" s="8"/>
    </row>
    <row r="30" spans="2:8" ht="12.75">
      <c r="B30" s="15"/>
      <c r="C30" s="5"/>
      <c r="D30" s="5"/>
      <c r="E30" s="8"/>
      <c r="F30" s="8"/>
      <c r="G30" s="8"/>
      <c r="H30" s="8"/>
    </row>
  </sheetData>
  <sheetProtection password="CC6B" sheet="1"/>
  <mergeCells count="8">
    <mergeCell ref="H5:H6"/>
    <mergeCell ref="A9:B9"/>
    <mergeCell ref="A1:H1"/>
    <mergeCell ref="A2:H2"/>
    <mergeCell ref="C5:C6"/>
    <mergeCell ref="B5:B6"/>
    <mergeCell ref="A5:A6"/>
    <mergeCell ref="D5:D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95"/>
  <sheetViews>
    <sheetView zoomScalePageLayoutView="0" workbookViewId="0" topLeftCell="A1">
      <pane xSplit="2" ySplit="6" topLeftCell="C6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90" sqref="K90"/>
    </sheetView>
  </sheetViews>
  <sheetFormatPr defaultColWidth="9.140625" defaultRowHeight="12.75"/>
  <cols>
    <col min="1" max="1" width="4.57421875" style="0" customWidth="1"/>
    <col min="2" max="2" width="33.140625" style="0" customWidth="1"/>
    <col min="3" max="5" width="13.7109375" style="0" customWidth="1"/>
  </cols>
  <sheetData>
    <row r="1" spans="1:5" ht="12.75">
      <c r="A1" s="195" t="s">
        <v>16</v>
      </c>
      <c r="B1" s="195"/>
      <c r="C1" s="195"/>
      <c r="D1" s="195"/>
      <c r="E1" s="195"/>
    </row>
    <row r="2" spans="1:5" ht="55.5" customHeight="1">
      <c r="A2" s="208" t="s">
        <v>213</v>
      </c>
      <c r="B2" s="208"/>
      <c r="C2" s="208"/>
      <c r="D2" s="208"/>
      <c r="E2" s="208"/>
    </row>
    <row r="4" spans="3:4" ht="13.5" thickBot="1">
      <c r="C4" s="194"/>
      <c r="D4" s="194"/>
    </row>
    <row r="5" spans="1:5" ht="13.5" thickTop="1">
      <c r="A5" s="213" t="s">
        <v>0</v>
      </c>
      <c r="B5" s="199" t="s">
        <v>160</v>
      </c>
      <c r="C5" s="233" t="s">
        <v>162</v>
      </c>
      <c r="D5" s="233" t="s">
        <v>163</v>
      </c>
      <c r="E5" s="218" t="s">
        <v>164</v>
      </c>
    </row>
    <row r="6" spans="1:5" ht="62.25" customHeight="1" thickBot="1">
      <c r="A6" s="214"/>
      <c r="B6" s="200"/>
      <c r="C6" s="217"/>
      <c r="D6" s="217"/>
      <c r="E6" s="219"/>
    </row>
    <row r="7" spans="1:5" ht="13.5" thickTop="1">
      <c r="A7" s="111">
        <v>1</v>
      </c>
      <c r="B7" s="118" t="s">
        <v>35</v>
      </c>
      <c r="C7" s="112">
        <v>2260</v>
      </c>
      <c r="D7" s="112"/>
      <c r="E7" s="150">
        <f>C7+D7</f>
        <v>2260</v>
      </c>
    </row>
    <row r="8" spans="1:5" ht="12.75">
      <c r="A8" s="111">
        <v>2</v>
      </c>
      <c r="B8" s="118" t="s">
        <v>36</v>
      </c>
      <c r="C8" s="112">
        <v>904</v>
      </c>
      <c r="D8" s="112"/>
      <c r="E8" s="113">
        <f>C8+D8</f>
        <v>904</v>
      </c>
    </row>
    <row r="9" spans="1:5" ht="12.75">
      <c r="A9" s="114">
        <v>3</v>
      </c>
      <c r="B9" s="119" t="s">
        <v>38</v>
      </c>
      <c r="C9" s="116">
        <v>904</v>
      </c>
      <c r="D9" s="116"/>
      <c r="E9" s="113">
        <f aca="true" t="shared" si="0" ref="E9:E72">C9+D9</f>
        <v>904</v>
      </c>
    </row>
    <row r="10" spans="1:5" ht="12.75">
      <c r="A10" s="111">
        <v>4</v>
      </c>
      <c r="B10" s="119" t="s">
        <v>39</v>
      </c>
      <c r="C10" s="116">
        <v>1356</v>
      </c>
      <c r="D10" s="116">
        <v>9987</v>
      </c>
      <c r="E10" s="113">
        <f t="shared" si="0"/>
        <v>11343</v>
      </c>
    </row>
    <row r="11" spans="1:5" ht="12.75">
      <c r="A11" s="114">
        <v>5</v>
      </c>
      <c r="B11" s="119" t="s">
        <v>165</v>
      </c>
      <c r="C11" s="116">
        <v>2260</v>
      </c>
      <c r="D11" s="116"/>
      <c r="E11" s="113">
        <f t="shared" si="0"/>
        <v>2260</v>
      </c>
    </row>
    <row r="12" spans="1:5" ht="12.75">
      <c r="A12" s="111">
        <v>6</v>
      </c>
      <c r="B12" s="119" t="s">
        <v>42</v>
      </c>
      <c r="C12" s="116">
        <v>452</v>
      </c>
      <c r="D12" s="116"/>
      <c r="E12" s="113">
        <f t="shared" si="0"/>
        <v>452</v>
      </c>
    </row>
    <row r="13" spans="1:5" ht="12.75">
      <c r="A13" s="114">
        <v>7</v>
      </c>
      <c r="B13" s="119" t="s">
        <v>43</v>
      </c>
      <c r="C13" s="116">
        <v>1808</v>
      </c>
      <c r="D13" s="116"/>
      <c r="E13" s="113">
        <f t="shared" si="0"/>
        <v>1808</v>
      </c>
    </row>
    <row r="14" spans="1:5" ht="12.75">
      <c r="A14" s="111">
        <v>8</v>
      </c>
      <c r="B14" s="119" t="s">
        <v>44</v>
      </c>
      <c r="C14" s="116">
        <v>1808</v>
      </c>
      <c r="D14" s="116"/>
      <c r="E14" s="113">
        <f t="shared" si="0"/>
        <v>1808</v>
      </c>
    </row>
    <row r="15" spans="1:5" ht="12.75">
      <c r="A15" s="114">
        <v>9</v>
      </c>
      <c r="B15" s="119" t="s">
        <v>166</v>
      </c>
      <c r="C15" s="116">
        <v>452</v>
      </c>
      <c r="D15" s="116"/>
      <c r="E15" s="113">
        <f t="shared" si="0"/>
        <v>452</v>
      </c>
    </row>
    <row r="16" spans="1:5" ht="12.75">
      <c r="A16" s="111">
        <v>10</v>
      </c>
      <c r="B16" s="119" t="s">
        <v>167</v>
      </c>
      <c r="C16" s="116">
        <v>452</v>
      </c>
      <c r="D16" s="116"/>
      <c r="E16" s="113">
        <f t="shared" si="0"/>
        <v>452</v>
      </c>
    </row>
    <row r="17" spans="1:5" ht="12.75">
      <c r="A17" s="114">
        <v>11</v>
      </c>
      <c r="B17" s="119" t="s">
        <v>18</v>
      </c>
      <c r="C17" s="116">
        <v>3616</v>
      </c>
      <c r="D17" s="116"/>
      <c r="E17" s="113">
        <f t="shared" si="0"/>
        <v>3616</v>
      </c>
    </row>
    <row r="18" spans="1:5" ht="12.75">
      <c r="A18" s="111">
        <v>12</v>
      </c>
      <c r="B18" s="119" t="s">
        <v>168</v>
      </c>
      <c r="C18" s="116">
        <v>4520</v>
      </c>
      <c r="D18" s="116">
        <v>33290</v>
      </c>
      <c r="E18" s="113">
        <f t="shared" si="0"/>
        <v>37810</v>
      </c>
    </row>
    <row r="19" spans="1:5" ht="12.75">
      <c r="A19" s="114">
        <v>13</v>
      </c>
      <c r="B19" s="119" t="s">
        <v>169</v>
      </c>
      <c r="C19" s="116">
        <v>452</v>
      </c>
      <c r="D19" s="116"/>
      <c r="E19" s="113">
        <f t="shared" si="0"/>
        <v>452</v>
      </c>
    </row>
    <row r="20" spans="1:5" ht="12.75">
      <c r="A20" s="111">
        <v>14</v>
      </c>
      <c r="B20" s="119" t="s">
        <v>170</v>
      </c>
      <c r="C20" s="116">
        <v>452</v>
      </c>
      <c r="D20" s="116"/>
      <c r="E20" s="113">
        <f t="shared" si="0"/>
        <v>452</v>
      </c>
    </row>
    <row r="21" spans="1:5" ht="12.75">
      <c r="A21" s="114">
        <v>15</v>
      </c>
      <c r="B21" s="119" t="s">
        <v>23</v>
      </c>
      <c r="C21" s="116">
        <v>2712</v>
      </c>
      <c r="D21" s="116"/>
      <c r="E21" s="113">
        <f t="shared" si="0"/>
        <v>2712</v>
      </c>
    </row>
    <row r="22" spans="1:5" ht="12.75">
      <c r="A22" s="111">
        <v>16</v>
      </c>
      <c r="B22" s="119" t="s">
        <v>171</v>
      </c>
      <c r="C22" s="116">
        <v>4068</v>
      </c>
      <c r="D22" s="116">
        <v>29961</v>
      </c>
      <c r="E22" s="113">
        <f t="shared" si="0"/>
        <v>34029</v>
      </c>
    </row>
    <row r="23" spans="1:5" ht="12.75">
      <c r="A23" s="114">
        <v>17</v>
      </c>
      <c r="B23" s="119" t="s">
        <v>128</v>
      </c>
      <c r="C23" s="116">
        <v>1356</v>
      </c>
      <c r="D23" s="116"/>
      <c r="E23" s="113">
        <f t="shared" si="0"/>
        <v>1356</v>
      </c>
    </row>
    <row r="24" spans="1:5" ht="12.75">
      <c r="A24" s="111">
        <v>18</v>
      </c>
      <c r="B24" s="119" t="s">
        <v>108</v>
      </c>
      <c r="C24" s="116">
        <v>1356</v>
      </c>
      <c r="D24" s="116"/>
      <c r="E24" s="113">
        <f t="shared" si="0"/>
        <v>1356</v>
      </c>
    </row>
    <row r="25" spans="1:5" ht="12.75">
      <c r="A25" s="114">
        <v>19</v>
      </c>
      <c r="B25" s="119" t="s">
        <v>172</v>
      </c>
      <c r="C25" s="116">
        <v>4972</v>
      </c>
      <c r="D25" s="116"/>
      <c r="E25" s="113">
        <f t="shared" si="0"/>
        <v>4972</v>
      </c>
    </row>
    <row r="26" spans="1:5" ht="12.75">
      <c r="A26" s="111">
        <v>20</v>
      </c>
      <c r="B26" s="119" t="s">
        <v>130</v>
      </c>
      <c r="C26" s="116">
        <v>6328</v>
      </c>
      <c r="D26" s="116">
        <v>46606</v>
      </c>
      <c r="E26" s="113">
        <f t="shared" si="0"/>
        <v>52934</v>
      </c>
    </row>
    <row r="27" spans="1:5" ht="12.75">
      <c r="A27" s="114">
        <v>21</v>
      </c>
      <c r="B27" s="119" t="s">
        <v>131</v>
      </c>
      <c r="C27" s="116">
        <v>452</v>
      </c>
      <c r="D27" s="116"/>
      <c r="E27" s="113">
        <f t="shared" si="0"/>
        <v>452</v>
      </c>
    </row>
    <row r="28" spans="1:5" ht="12.75">
      <c r="A28" s="111">
        <v>22</v>
      </c>
      <c r="B28" s="119" t="s">
        <v>132</v>
      </c>
      <c r="C28" s="116">
        <v>5876</v>
      </c>
      <c r="D28" s="116">
        <v>43277</v>
      </c>
      <c r="E28" s="113">
        <f t="shared" si="0"/>
        <v>49153</v>
      </c>
    </row>
    <row r="29" spans="1:5" ht="12.75">
      <c r="A29" s="114">
        <v>23</v>
      </c>
      <c r="B29" s="119" t="s">
        <v>91</v>
      </c>
      <c r="C29" s="116">
        <v>452</v>
      </c>
      <c r="D29" s="116"/>
      <c r="E29" s="113">
        <f t="shared" si="0"/>
        <v>452</v>
      </c>
    </row>
    <row r="30" spans="1:5" ht="12.75">
      <c r="A30" s="111">
        <v>24</v>
      </c>
      <c r="B30" s="119" t="s">
        <v>47</v>
      </c>
      <c r="C30" s="116">
        <v>3164</v>
      </c>
      <c r="D30" s="116">
        <v>23303</v>
      </c>
      <c r="E30" s="113">
        <f t="shared" si="0"/>
        <v>26467</v>
      </c>
    </row>
    <row r="31" spans="1:5" ht="12.75">
      <c r="A31" s="114">
        <v>25</v>
      </c>
      <c r="B31" s="119" t="s">
        <v>51</v>
      </c>
      <c r="C31" s="116">
        <v>904</v>
      </c>
      <c r="D31" s="116"/>
      <c r="E31" s="113">
        <f t="shared" si="0"/>
        <v>904</v>
      </c>
    </row>
    <row r="32" spans="1:5" ht="12.75">
      <c r="A32" s="111">
        <v>26</v>
      </c>
      <c r="B32" s="119" t="s">
        <v>52</v>
      </c>
      <c r="C32" s="116">
        <v>1808</v>
      </c>
      <c r="D32" s="116"/>
      <c r="E32" s="113">
        <f t="shared" si="0"/>
        <v>1808</v>
      </c>
    </row>
    <row r="33" spans="1:5" ht="12.75">
      <c r="A33" s="114">
        <v>27</v>
      </c>
      <c r="B33" s="119" t="s">
        <v>53</v>
      </c>
      <c r="C33" s="116">
        <v>452</v>
      </c>
      <c r="D33" s="116"/>
      <c r="E33" s="113">
        <f t="shared" si="0"/>
        <v>452</v>
      </c>
    </row>
    <row r="34" spans="1:5" ht="12.75">
      <c r="A34" s="111">
        <v>28</v>
      </c>
      <c r="B34" s="119" t="s">
        <v>54</v>
      </c>
      <c r="C34" s="116">
        <v>3164</v>
      </c>
      <c r="D34" s="116">
        <v>23303</v>
      </c>
      <c r="E34" s="113">
        <f t="shared" si="0"/>
        <v>26467</v>
      </c>
    </row>
    <row r="35" spans="1:5" ht="12.75">
      <c r="A35" s="114">
        <v>29</v>
      </c>
      <c r="B35" s="119" t="s">
        <v>214</v>
      </c>
      <c r="C35" s="116">
        <v>2260</v>
      </c>
      <c r="D35" s="116"/>
      <c r="E35" s="113">
        <f t="shared" si="0"/>
        <v>2260</v>
      </c>
    </row>
    <row r="36" spans="1:5" ht="12.75">
      <c r="A36" s="111">
        <v>30</v>
      </c>
      <c r="B36" s="119" t="s">
        <v>173</v>
      </c>
      <c r="C36" s="116">
        <v>4068</v>
      </c>
      <c r="D36" s="116">
        <v>29961</v>
      </c>
      <c r="E36" s="113">
        <f t="shared" si="0"/>
        <v>34029</v>
      </c>
    </row>
    <row r="37" spans="1:5" ht="12.75">
      <c r="A37" s="114">
        <v>31</v>
      </c>
      <c r="B37" s="119" t="s">
        <v>174</v>
      </c>
      <c r="C37" s="116">
        <v>9492</v>
      </c>
      <c r="D37" s="116">
        <v>69909</v>
      </c>
      <c r="E37" s="113">
        <f t="shared" si="0"/>
        <v>79401</v>
      </c>
    </row>
    <row r="38" spans="1:5" ht="12.75">
      <c r="A38" s="111">
        <v>32</v>
      </c>
      <c r="B38" s="119" t="s">
        <v>175</v>
      </c>
      <c r="C38" s="116">
        <v>3164</v>
      </c>
      <c r="D38" s="116"/>
      <c r="E38" s="113">
        <f t="shared" si="0"/>
        <v>3164</v>
      </c>
    </row>
    <row r="39" spans="1:5" ht="12.75">
      <c r="A39" s="114">
        <v>33</v>
      </c>
      <c r="B39" s="119" t="s">
        <v>176</v>
      </c>
      <c r="C39" s="116">
        <v>6328</v>
      </c>
      <c r="D39" s="116">
        <v>46606</v>
      </c>
      <c r="E39" s="113">
        <f t="shared" si="0"/>
        <v>52934</v>
      </c>
    </row>
    <row r="40" spans="1:5" ht="12.75">
      <c r="A40" s="111">
        <v>34</v>
      </c>
      <c r="B40" s="119" t="s">
        <v>177</v>
      </c>
      <c r="C40" s="116">
        <v>3164</v>
      </c>
      <c r="D40" s="116">
        <v>23303</v>
      </c>
      <c r="E40" s="113">
        <f t="shared" si="0"/>
        <v>26467</v>
      </c>
    </row>
    <row r="41" spans="1:5" ht="12.75">
      <c r="A41" s="114">
        <v>35</v>
      </c>
      <c r="B41" s="119" t="s">
        <v>55</v>
      </c>
      <c r="C41" s="116">
        <v>452</v>
      </c>
      <c r="D41" s="116"/>
      <c r="E41" s="113">
        <f t="shared" si="0"/>
        <v>452</v>
      </c>
    </row>
    <row r="42" spans="1:5" ht="12.75">
      <c r="A42" s="111">
        <v>36</v>
      </c>
      <c r="B42" s="119" t="s">
        <v>56</v>
      </c>
      <c r="C42" s="116">
        <v>2260</v>
      </c>
      <c r="D42" s="116"/>
      <c r="E42" s="113">
        <f t="shared" si="0"/>
        <v>2260</v>
      </c>
    </row>
    <row r="43" spans="1:5" ht="12.75">
      <c r="A43" s="114">
        <v>37</v>
      </c>
      <c r="B43" s="119" t="s">
        <v>59</v>
      </c>
      <c r="C43" s="116">
        <v>904</v>
      </c>
      <c r="D43" s="116"/>
      <c r="E43" s="113">
        <f t="shared" si="0"/>
        <v>904</v>
      </c>
    </row>
    <row r="44" spans="1:5" ht="12.75">
      <c r="A44" s="111">
        <v>38</v>
      </c>
      <c r="B44" s="119" t="s">
        <v>60</v>
      </c>
      <c r="C44" s="116">
        <v>1356</v>
      </c>
      <c r="D44" s="116"/>
      <c r="E44" s="113">
        <f t="shared" si="0"/>
        <v>1356</v>
      </c>
    </row>
    <row r="45" spans="1:5" ht="12.75">
      <c r="A45" s="114">
        <v>39</v>
      </c>
      <c r="B45" s="119" t="s">
        <v>61</v>
      </c>
      <c r="C45" s="116">
        <v>904</v>
      </c>
      <c r="D45" s="116"/>
      <c r="E45" s="113">
        <f t="shared" si="0"/>
        <v>904</v>
      </c>
    </row>
    <row r="46" spans="1:5" ht="12.75">
      <c r="A46" s="111">
        <v>40</v>
      </c>
      <c r="B46" s="119" t="s">
        <v>178</v>
      </c>
      <c r="C46" s="116">
        <v>2712</v>
      </c>
      <c r="D46" s="116"/>
      <c r="E46" s="113">
        <f t="shared" si="0"/>
        <v>2712</v>
      </c>
    </row>
    <row r="47" spans="1:5" ht="12.75">
      <c r="A47" s="114">
        <v>41</v>
      </c>
      <c r="B47" s="119" t="s">
        <v>179</v>
      </c>
      <c r="C47" s="112">
        <v>1356</v>
      </c>
      <c r="D47" s="116"/>
      <c r="E47" s="113">
        <f t="shared" si="0"/>
        <v>1356</v>
      </c>
    </row>
    <row r="48" spans="1:5" ht="12.75">
      <c r="A48" s="111">
        <v>42</v>
      </c>
      <c r="B48" s="119" t="s">
        <v>180</v>
      </c>
      <c r="C48" s="116">
        <v>904</v>
      </c>
      <c r="D48" s="116"/>
      <c r="E48" s="113">
        <f t="shared" si="0"/>
        <v>904</v>
      </c>
    </row>
    <row r="49" spans="1:5" ht="12.75">
      <c r="A49" s="114">
        <v>43</v>
      </c>
      <c r="B49" s="119" t="s">
        <v>92</v>
      </c>
      <c r="C49" s="112">
        <v>5424</v>
      </c>
      <c r="D49" s="112">
        <v>39948</v>
      </c>
      <c r="E49" s="113">
        <f t="shared" si="0"/>
        <v>45372</v>
      </c>
    </row>
    <row r="50" spans="1:5" ht="12.75">
      <c r="A50" s="111">
        <v>44</v>
      </c>
      <c r="B50" s="119" t="s">
        <v>63</v>
      </c>
      <c r="C50" s="112">
        <v>1808</v>
      </c>
      <c r="D50" s="112"/>
      <c r="E50" s="113">
        <f t="shared" si="0"/>
        <v>1808</v>
      </c>
    </row>
    <row r="51" spans="1:5" ht="12.75">
      <c r="A51" s="114">
        <v>45</v>
      </c>
      <c r="B51" s="119" t="s">
        <v>64</v>
      </c>
      <c r="C51" s="112">
        <v>452</v>
      </c>
      <c r="D51" s="112"/>
      <c r="E51" s="113">
        <f t="shared" si="0"/>
        <v>452</v>
      </c>
    </row>
    <row r="52" spans="1:5" ht="12.75">
      <c r="A52" s="111">
        <v>46</v>
      </c>
      <c r="B52" s="119" t="s">
        <v>65</v>
      </c>
      <c r="C52" s="112">
        <v>452</v>
      </c>
      <c r="D52" s="112"/>
      <c r="E52" s="113">
        <f t="shared" si="0"/>
        <v>452</v>
      </c>
    </row>
    <row r="53" spans="1:5" ht="12.75">
      <c r="A53" s="114">
        <v>47</v>
      </c>
      <c r="B53" s="119" t="s">
        <v>66</v>
      </c>
      <c r="C53" s="116">
        <v>3164</v>
      </c>
      <c r="D53" s="116"/>
      <c r="E53" s="113">
        <f t="shared" si="0"/>
        <v>3164</v>
      </c>
    </row>
    <row r="54" spans="1:5" ht="12.75">
      <c r="A54" s="111">
        <v>48</v>
      </c>
      <c r="B54" s="119" t="s">
        <v>67</v>
      </c>
      <c r="C54" s="116">
        <v>904</v>
      </c>
      <c r="D54" s="116"/>
      <c r="E54" s="113">
        <f t="shared" si="0"/>
        <v>904</v>
      </c>
    </row>
    <row r="55" spans="1:5" ht="12.75">
      <c r="A55" s="114">
        <v>49</v>
      </c>
      <c r="B55" s="119" t="s">
        <v>68</v>
      </c>
      <c r="C55" s="116">
        <v>904</v>
      </c>
      <c r="D55" s="116"/>
      <c r="E55" s="113">
        <f t="shared" si="0"/>
        <v>904</v>
      </c>
    </row>
    <row r="56" spans="1:5" ht="12.75">
      <c r="A56" s="111">
        <v>50</v>
      </c>
      <c r="B56" s="119" t="s">
        <v>181</v>
      </c>
      <c r="C56" s="116">
        <v>2260</v>
      </c>
      <c r="D56" s="116"/>
      <c r="E56" s="113">
        <f t="shared" si="0"/>
        <v>2260</v>
      </c>
    </row>
    <row r="57" spans="1:5" ht="12.75">
      <c r="A57" s="114">
        <v>51</v>
      </c>
      <c r="B57" s="119" t="s">
        <v>182</v>
      </c>
      <c r="C57" s="116">
        <v>1808</v>
      </c>
      <c r="D57" s="116"/>
      <c r="E57" s="113">
        <f t="shared" si="0"/>
        <v>1808</v>
      </c>
    </row>
    <row r="58" spans="1:5" ht="12.75">
      <c r="A58" s="111">
        <v>52</v>
      </c>
      <c r="B58" s="119" t="s">
        <v>183</v>
      </c>
      <c r="C58" s="116">
        <v>7232</v>
      </c>
      <c r="D58" s="116">
        <v>53264</v>
      </c>
      <c r="E58" s="113">
        <f t="shared" si="0"/>
        <v>60496</v>
      </c>
    </row>
    <row r="59" spans="1:5" ht="12.75">
      <c r="A59" s="114">
        <v>53</v>
      </c>
      <c r="B59" s="119" t="s">
        <v>184</v>
      </c>
      <c r="C59" s="116">
        <v>1808</v>
      </c>
      <c r="D59" s="116"/>
      <c r="E59" s="113">
        <f t="shared" si="0"/>
        <v>1808</v>
      </c>
    </row>
    <row r="60" spans="1:5" ht="12.75">
      <c r="A60" s="111">
        <v>54</v>
      </c>
      <c r="B60" s="119" t="s">
        <v>140</v>
      </c>
      <c r="C60" s="116">
        <v>4068</v>
      </c>
      <c r="D60" s="116">
        <v>29961</v>
      </c>
      <c r="E60" s="113">
        <f t="shared" si="0"/>
        <v>34029</v>
      </c>
    </row>
    <row r="61" spans="1:5" ht="12.75">
      <c r="A61" s="114">
        <v>55</v>
      </c>
      <c r="B61" s="119" t="s">
        <v>185</v>
      </c>
      <c r="C61" s="116">
        <v>3164</v>
      </c>
      <c r="D61" s="116"/>
      <c r="E61" s="113">
        <f t="shared" si="0"/>
        <v>3164</v>
      </c>
    </row>
    <row r="62" spans="1:5" ht="12.75">
      <c r="A62" s="111">
        <v>56</v>
      </c>
      <c r="B62" s="119" t="s">
        <v>186</v>
      </c>
      <c r="C62" s="116">
        <v>6328</v>
      </c>
      <c r="D62" s="116"/>
      <c r="E62" s="113">
        <f t="shared" si="0"/>
        <v>6328</v>
      </c>
    </row>
    <row r="63" spans="1:5" ht="12.75">
      <c r="A63" s="114">
        <v>57</v>
      </c>
      <c r="B63" s="119" t="s">
        <v>187</v>
      </c>
      <c r="C63" s="116">
        <v>9040</v>
      </c>
      <c r="D63" s="116">
        <v>66580</v>
      </c>
      <c r="E63" s="113">
        <f t="shared" si="0"/>
        <v>75620</v>
      </c>
    </row>
    <row r="64" spans="1:5" ht="12.75">
      <c r="A64" s="111">
        <v>58</v>
      </c>
      <c r="B64" s="119" t="s">
        <v>188</v>
      </c>
      <c r="C64" s="116">
        <v>452</v>
      </c>
      <c r="D64" s="116"/>
      <c r="E64" s="113">
        <f t="shared" si="0"/>
        <v>452</v>
      </c>
    </row>
    <row r="65" spans="1:5" ht="12.75">
      <c r="A65" s="114">
        <v>59</v>
      </c>
      <c r="B65" s="119" t="s">
        <v>94</v>
      </c>
      <c r="C65" s="116">
        <v>1808</v>
      </c>
      <c r="D65" s="116"/>
      <c r="E65" s="113">
        <f t="shared" si="0"/>
        <v>1808</v>
      </c>
    </row>
    <row r="66" spans="1:5" ht="12.75">
      <c r="A66" s="111">
        <v>60</v>
      </c>
      <c r="B66" s="119" t="s">
        <v>69</v>
      </c>
      <c r="C66" s="116">
        <v>904</v>
      </c>
      <c r="D66" s="116"/>
      <c r="E66" s="113">
        <f t="shared" si="0"/>
        <v>904</v>
      </c>
    </row>
    <row r="67" spans="1:5" ht="12.75">
      <c r="A67" s="114">
        <v>61</v>
      </c>
      <c r="B67" s="119" t="s">
        <v>70</v>
      </c>
      <c r="C67" s="116">
        <v>1356</v>
      </c>
      <c r="D67" s="116"/>
      <c r="E67" s="113">
        <f t="shared" si="0"/>
        <v>1356</v>
      </c>
    </row>
    <row r="68" spans="1:5" ht="12.75">
      <c r="A68" s="111">
        <v>62</v>
      </c>
      <c r="B68" s="119" t="s">
        <v>71</v>
      </c>
      <c r="C68" s="116">
        <v>1808</v>
      </c>
      <c r="D68" s="116"/>
      <c r="E68" s="113">
        <f t="shared" si="0"/>
        <v>1808</v>
      </c>
    </row>
    <row r="69" spans="1:5" ht="12.75">
      <c r="A69" s="114">
        <v>63</v>
      </c>
      <c r="B69" s="119" t="s">
        <v>72</v>
      </c>
      <c r="C69" s="116">
        <v>904</v>
      </c>
      <c r="D69" s="116"/>
      <c r="E69" s="113">
        <f t="shared" si="0"/>
        <v>904</v>
      </c>
    </row>
    <row r="70" spans="1:5" ht="12.75">
      <c r="A70" s="111">
        <v>64</v>
      </c>
      <c r="B70" s="119" t="s">
        <v>73</v>
      </c>
      <c r="C70" s="116">
        <v>1808</v>
      </c>
      <c r="D70" s="116"/>
      <c r="E70" s="113">
        <f t="shared" si="0"/>
        <v>1808</v>
      </c>
    </row>
    <row r="71" spans="1:5" ht="12.75">
      <c r="A71" s="114">
        <v>65</v>
      </c>
      <c r="B71" s="119" t="s">
        <v>74</v>
      </c>
      <c r="C71" s="116">
        <v>904</v>
      </c>
      <c r="D71" s="116"/>
      <c r="E71" s="113">
        <f t="shared" si="0"/>
        <v>904</v>
      </c>
    </row>
    <row r="72" spans="1:5" ht="12.75">
      <c r="A72" s="111">
        <v>66</v>
      </c>
      <c r="B72" s="119" t="s">
        <v>75</v>
      </c>
      <c r="C72" s="116">
        <v>904</v>
      </c>
      <c r="D72" s="116"/>
      <c r="E72" s="113">
        <f t="shared" si="0"/>
        <v>904</v>
      </c>
    </row>
    <row r="73" spans="1:5" ht="12.75">
      <c r="A73" s="114">
        <v>67</v>
      </c>
      <c r="B73" s="119" t="s">
        <v>76</v>
      </c>
      <c r="C73" s="116">
        <v>452</v>
      </c>
      <c r="D73" s="116"/>
      <c r="E73" s="113">
        <f aca="true" t="shared" si="1" ref="E73:E94">C73+D73</f>
        <v>452</v>
      </c>
    </row>
    <row r="74" spans="1:5" ht="12.75">
      <c r="A74" s="111">
        <v>68</v>
      </c>
      <c r="B74" s="119" t="s">
        <v>77</v>
      </c>
      <c r="C74" s="116">
        <v>4520</v>
      </c>
      <c r="D74" s="116"/>
      <c r="E74" s="113">
        <f t="shared" si="1"/>
        <v>4520</v>
      </c>
    </row>
    <row r="75" spans="1:5" ht="12.75">
      <c r="A75" s="114">
        <v>69</v>
      </c>
      <c r="B75" s="119" t="s">
        <v>78</v>
      </c>
      <c r="C75" s="116">
        <v>1808</v>
      </c>
      <c r="D75" s="116"/>
      <c r="E75" s="113">
        <f t="shared" si="1"/>
        <v>1808</v>
      </c>
    </row>
    <row r="76" spans="1:5" ht="12.75">
      <c r="A76" s="111">
        <v>70</v>
      </c>
      <c r="B76" s="119" t="s">
        <v>189</v>
      </c>
      <c r="C76" s="116">
        <v>10396</v>
      </c>
      <c r="D76" s="116">
        <v>76567</v>
      </c>
      <c r="E76" s="113">
        <f t="shared" si="1"/>
        <v>86963</v>
      </c>
    </row>
    <row r="77" spans="1:5" ht="12.75">
      <c r="A77" s="114">
        <v>71</v>
      </c>
      <c r="B77" s="119" t="s">
        <v>151</v>
      </c>
      <c r="C77" s="116">
        <v>4972</v>
      </c>
      <c r="D77" s="116">
        <v>36619</v>
      </c>
      <c r="E77" s="113">
        <f t="shared" si="1"/>
        <v>41591</v>
      </c>
    </row>
    <row r="78" spans="1:5" ht="12.75">
      <c r="A78" s="111">
        <v>72</v>
      </c>
      <c r="B78" s="119" t="s">
        <v>150</v>
      </c>
      <c r="C78" s="116">
        <v>3164</v>
      </c>
      <c r="D78" s="116"/>
      <c r="E78" s="113">
        <f t="shared" si="1"/>
        <v>3164</v>
      </c>
    </row>
    <row r="79" spans="1:5" ht="12.75">
      <c r="A79" s="114">
        <v>73</v>
      </c>
      <c r="B79" s="119" t="s">
        <v>190</v>
      </c>
      <c r="C79" s="116">
        <v>1356</v>
      </c>
      <c r="D79" s="116"/>
      <c r="E79" s="113">
        <f t="shared" si="1"/>
        <v>1356</v>
      </c>
    </row>
    <row r="80" spans="1:5" ht="12.75">
      <c r="A80" s="111">
        <v>74</v>
      </c>
      <c r="B80" s="119" t="s">
        <v>145</v>
      </c>
      <c r="C80" s="116">
        <v>6328</v>
      </c>
      <c r="D80" s="116">
        <v>46606</v>
      </c>
      <c r="E80" s="113">
        <f t="shared" si="1"/>
        <v>52934</v>
      </c>
    </row>
    <row r="81" spans="1:5" ht="12.75">
      <c r="A81" s="114">
        <v>75</v>
      </c>
      <c r="B81" s="119" t="s">
        <v>191</v>
      </c>
      <c r="C81" s="116">
        <v>10396</v>
      </c>
      <c r="D81" s="116">
        <v>76567</v>
      </c>
      <c r="E81" s="113">
        <f t="shared" si="1"/>
        <v>86963</v>
      </c>
    </row>
    <row r="82" spans="1:5" ht="12.75">
      <c r="A82" s="111">
        <v>76</v>
      </c>
      <c r="B82" s="119" t="s">
        <v>216</v>
      </c>
      <c r="C82" s="116">
        <v>6780</v>
      </c>
      <c r="D82" s="116">
        <v>49935</v>
      </c>
      <c r="E82" s="113">
        <f t="shared" si="1"/>
        <v>56715</v>
      </c>
    </row>
    <row r="83" spans="1:5" ht="12.75">
      <c r="A83" s="114">
        <v>77</v>
      </c>
      <c r="B83" s="119" t="s">
        <v>79</v>
      </c>
      <c r="C83" s="116">
        <v>904</v>
      </c>
      <c r="D83" s="116"/>
      <c r="E83" s="113">
        <f t="shared" si="1"/>
        <v>904</v>
      </c>
    </row>
    <row r="84" spans="1:5" ht="12.75">
      <c r="A84" s="111">
        <v>78</v>
      </c>
      <c r="B84" s="119" t="s">
        <v>80</v>
      </c>
      <c r="C84" s="116">
        <v>1356</v>
      </c>
      <c r="D84" s="116"/>
      <c r="E84" s="113">
        <f t="shared" si="1"/>
        <v>1356</v>
      </c>
    </row>
    <row r="85" spans="1:5" ht="12.75">
      <c r="A85" s="114">
        <v>79</v>
      </c>
      <c r="B85" s="119" t="s">
        <v>81</v>
      </c>
      <c r="C85" s="116">
        <v>452</v>
      </c>
      <c r="D85" s="116"/>
      <c r="E85" s="113">
        <f t="shared" si="1"/>
        <v>452</v>
      </c>
    </row>
    <row r="86" spans="1:5" ht="12.75">
      <c r="A86" s="111">
        <v>80</v>
      </c>
      <c r="B86" s="119" t="s">
        <v>82</v>
      </c>
      <c r="C86" s="116">
        <v>2260</v>
      </c>
      <c r="D86" s="116"/>
      <c r="E86" s="113">
        <f t="shared" si="1"/>
        <v>2260</v>
      </c>
    </row>
    <row r="87" spans="1:5" ht="12.75">
      <c r="A87" s="114">
        <v>81</v>
      </c>
      <c r="B87" s="119" t="s">
        <v>83</v>
      </c>
      <c r="C87" s="116">
        <v>4520</v>
      </c>
      <c r="D87" s="116">
        <v>33290</v>
      </c>
      <c r="E87" s="113">
        <f t="shared" si="1"/>
        <v>37810</v>
      </c>
    </row>
    <row r="88" spans="1:5" ht="12.75">
      <c r="A88" s="111">
        <v>82</v>
      </c>
      <c r="B88" s="119" t="s">
        <v>84</v>
      </c>
      <c r="C88" s="116">
        <v>1356</v>
      </c>
      <c r="D88" s="116"/>
      <c r="E88" s="113">
        <f t="shared" si="1"/>
        <v>1356</v>
      </c>
    </row>
    <row r="89" spans="1:5" ht="12.75">
      <c r="A89" s="114">
        <v>83</v>
      </c>
      <c r="B89" s="119" t="s">
        <v>85</v>
      </c>
      <c r="C89" s="116">
        <v>3164</v>
      </c>
      <c r="D89" s="116"/>
      <c r="E89" s="113">
        <f t="shared" si="1"/>
        <v>3164</v>
      </c>
    </row>
    <row r="90" spans="1:5" ht="12.75">
      <c r="A90" s="111">
        <v>84</v>
      </c>
      <c r="B90" s="119" t="s">
        <v>192</v>
      </c>
      <c r="C90" s="116">
        <v>1356</v>
      </c>
      <c r="D90" s="116"/>
      <c r="E90" s="113">
        <f t="shared" si="1"/>
        <v>1356</v>
      </c>
    </row>
    <row r="91" spans="1:5" ht="12.75">
      <c r="A91" s="114">
        <v>85</v>
      </c>
      <c r="B91" s="119" t="s">
        <v>149</v>
      </c>
      <c r="C91" s="116">
        <v>6780</v>
      </c>
      <c r="D91" s="116">
        <v>49935</v>
      </c>
      <c r="E91" s="113">
        <f t="shared" si="1"/>
        <v>56715</v>
      </c>
    </row>
    <row r="92" spans="1:5" ht="12.75">
      <c r="A92" s="111">
        <v>86</v>
      </c>
      <c r="B92" s="119" t="s">
        <v>95</v>
      </c>
      <c r="C92" s="116">
        <v>6328</v>
      </c>
      <c r="D92" s="116">
        <v>46606</v>
      </c>
      <c r="E92" s="113">
        <f t="shared" si="1"/>
        <v>52934</v>
      </c>
    </row>
    <row r="93" spans="1:5" ht="12.75">
      <c r="A93" s="114">
        <v>87</v>
      </c>
      <c r="B93" s="119" t="s">
        <v>96</v>
      </c>
      <c r="C93" s="116">
        <v>9040</v>
      </c>
      <c r="D93" s="116">
        <v>66580</v>
      </c>
      <c r="E93" s="113">
        <f t="shared" si="1"/>
        <v>75620</v>
      </c>
    </row>
    <row r="94" spans="1:5" ht="12.75">
      <c r="A94" s="111">
        <v>88</v>
      </c>
      <c r="B94" s="119" t="s">
        <v>148</v>
      </c>
      <c r="C94" s="116">
        <v>8588</v>
      </c>
      <c r="D94" s="116">
        <v>63251</v>
      </c>
      <c r="E94" s="113">
        <f t="shared" si="1"/>
        <v>71839</v>
      </c>
    </row>
    <row r="95" spans="1:5" ht="13.5" thickBot="1">
      <c r="A95" s="210" t="s">
        <v>215</v>
      </c>
      <c r="B95" s="211"/>
      <c r="C95" s="94">
        <f>SUM(C7:C94)</f>
        <v>254024</v>
      </c>
      <c r="D95" s="94">
        <f>SUM(D7:D94)</f>
        <v>1115215</v>
      </c>
      <c r="E95" s="95">
        <f>SUM(E7:E94)</f>
        <v>1369239</v>
      </c>
    </row>
    <row r="96" ht="13.5" thickTop="1"/>
  </sheetData>
  <sheetProtection password="CC6B" sheet="1" objects="1" scenarios="1"/>
  <mergeCells count="8">
    <mergeCell ref="A5:A6"/>
    <mergeCell ref="B5:B6"/>
    <mergeCell ref="A95:B95"/>
    <mergeCell ref="A1:E1"/>
    <mergeCell ref="A2:E2"/>
    <mergeCell ref="E5:E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Todorova</dc:creator>
  <cp:keywords/>
  <dc:description/>
  <cp:lastModifiedBy>Kostadin Chakarov</cp:lastModifiedBy>
  <cp:lastPrinted>2019-03-11T07:22:17Z</cp:lastPrinted>
  <dcterms:created xsi:type="dcterms:W3CDTF">2009-02-02T13:02:43Z</dcterms:created>
  <dcterms:modified xsi:type="dcterms:W3CDTF">2020-03-10T07:30:16Z</dcterms:modified>
  <cp:category/>
  <cp:version/>
  <cp:contentType/>
  <cp:contentStatus/>
</cp:coreProperties>
</file>