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15" windowWidth="15195" windowHeight="11160" tabRatio="599" activeTab="5"/>
  </bookViews>
  <sheets>
    <sheet name="Д-ст 311" sheetId="1" r:id="rId1"/>
    <sheet name="Д-ст 312" sheetId="2" r:id="rId2"/>
    <sheet name="Д-ст 318" sheetId="3" r:id="rId3"/>
    <sheet name="Д-ст 322" sheetId="4" r:id="rId4"/>
    <sheet name="Д-ст 326" sheetId="5" r:id="rId5"/>
    <sheet name="Д-ст 332" sheetId="6" r:id="rId6"/>
    <sheet name="Д-ст 338" sheetId="7" r:id="rId7"/>
  </sheets>
  <definedNames/>
  <calcPr fullCalcOnLoad="1"/>
</workbook>
</file>

<file path=xl/sharedStrings.xml><?xml version="1.0" encoding="utf-8"?>
<sst xmlns="http://schemas.openxmlformats.org/spreadsheetml/2006/main" count="347" uniqueCount="232">
  <si>
    <t>№ по ред</t>
  </si>
  <si>
    <t>ЕГ "Пловдив"</t>
  </si>
  <si>
    <t>ЕГ "Ив.Вазов"</t>
  </si>
  <si>
    <t>Брой ученици</t>
  </si>
  <si>
    <t>ОБЩО ЗА ДЕЙНОСТ 322</t>
  </si>
  <si>
    <t>Добавка за училищна площ</t>
  </si>
  <si>
    <t>Добавка за училища, с бр.на учениците до 300 вкл.</t>
  </si>
  <si>
    <t>Резерв за нерегулярни разходи</t>
  </si>
  <si>
    <t>Брой у-ци</t>
  </si>
  <si>
    <t xml:space="preserve"> Общо средства по формула - 100 %</t>
  </si>
  <si>
    <t>ОБЩО ЗА ДЕЙНОСТ 326</t>
  </si>
  <si>
    <t>ОБЩО ЗА ДЕЙНОСТ 332</t>
  </si>
  <si>
    <t>ОБЩО ЗА ДЕЙНОСТ 318</t>
  </si>
  <si>
    <t>ВСИЧКО ЗА ДЕЙНОСТ 311</t>
  </si>
  <si>
    <t>Брой деца в яслени групи</t>
  </si>
  <si>
    <t>ВСИЧКО ЗА ДЕЙНОСТ 312</t>
  </si>
  <si>
    <t>О Б Щ И Н А   П Л О В Д И В</t>
  </si>
  <si>
    <t>Физически науки, информатика, техника, здравеопазване, опазване на околната среда, производство и преработка, архитектура и строителство</t>
  </si>
  <si>
    <t>ОУ "Гео Милев"</t>
  </si>
  <si>
    <t>HУ "Кирил Hектариев"</t>
  </si>
  <si>
    <t>ОУ "В. Левски"</t>
  </si>
  <si>
    <t>Третостепенни разпоредители с бюджет</t>
  </si>
  <si>
    <t>Второстепенни разпоредители с бюджет</t>
  </si>
  <si>
    <t>ОУ "Кочо Честеменски"</t>
  </si>
  <si>
    <t>Средства за стипендии</t>
  </si>
  <si>
    <t>Брой деца в ППГ</t>
  </si>
  <si>
    <t>Брой деца в ЦПГ</t>
  </si>
  <si>
    <t>2%           Резерв за нерегулярни разходи</t>
  </si>
  <si>
    <t>Допълващ стандарт за материална база</t>
  </si>
  <si>
    <t>Добавка за логопедичен кабинет</t>
  </si>
  <si>
    <t>Допълващ стандарт за ученик в комбинирана форма на обучение</t>
  </si>
  <si>
    <t>Брой деца от 2 до 4 г. в  ДГ</t>
  </si>
  <si>
    <t>Брой деца на 5 и 6 год. в целодн. подготвителна  група в ДГ</t>
  </si>
  <si>
    <t xml:space="preserve">Добавка за деца в пригодени сгради за ДГ </t>
  </si>
  <si>
    <t>Норматив за подпомагане храненето на децата от подготвителните групи</t>
  </si>
  <si>
    <t>ДГ "Буратино"</t>
  </si>
  <si>
    <t>ДГ "Зора"</t>
  </si>
  <si>
    <t>ДГ "Каменица"</t>
  </si>
  <si>
    <t>ДГ "Люляк"</t>
  </si>
  <si>
    <t>ДГ "Майчина грижа"</t>
  </si>
  <si>
    <t>ДГ "Малкият  принц"</t>
  </si>
  <si>
    <t>ДГ "Мирослава"</t>
  </si>
  <si>
    <t>ДГ "Незабравка"</t>
  </si>
  <si>
    <t>ДГ "Перуника"</t>
  </si>
  <si>
    <t>ДГ "Радост"</t>
  </si>
  <si>
    <t>ДГ "Снежанка"</t>
  </si>
  <si>
    <t>ДГ "Чучулига"</t>
  </si>
  <si>
    <t>ДГ "Щастливо детство"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</si>
  <si>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</si>
  <si>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</si>
  <si>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</si>
  <si>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</si>
  <si>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</si>
  <si>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</si>
  <si>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</si>
  <si>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"Боряна"</t>
  </si>
  <si>
    <t>ДГ "Дружба"</t>
  </si>
  <si>
    <t>ДГ "Елица"</t>
  </si>
  <si>
    <t>ДГ" Мир"</t>
  </si>
  <si>
    <t>ДГ "Росица"</t>
  </si>
  <si>
    <t>ДГ "Светла"</t>
  </si>
  <si>
    <t>ДГ "Рая"</t>
  </si>
  <si>
    <t>ДГ "Космонавт"</t>
  </si>
  <si>
    <t>ДГ "Славей"</t>
  </si>
  <si>
    <t>ДГ "Бреза"</t>
  </si>
  <si>
    <t>ДГ "Весела"</t>
  </si>
  <si>
    <t>ДГ "Дъга"</t>
  </si>
  <si>
    <t>ДГ "Захарно петле"</t>
  </si>
  <si>
    <t>ДГ "Марица"</t>
  </si>
  <si>
    <t>ДГ "Ралица"</t>
  </si>
  <si>
    <t>ДГ "Албена"</t>
  </si>
  <si>
    <t>ДГ "Валентина"</t>
  </si>
  <si>
    <t>ДГ "Вяра"</t>
  </si>
  <si>
    <t>ДГ "Здравец"</t>
  </si>
  <si>
    <t>ДГ "Зорница"</t>
  </si>
  <si>
    <t>ДГ "Малина"</t>
  </si>
  <si>
    <t>ДГ "Мая"</t>
  </si>
  <si>
    <t>ДГ "Осми март"</t>
  </si>
  <si>
    <t>ДГ "Светлина"</t>
  </si>
  <si>
    <t>ДГ "Д-р Едгар Бороу"</t>
  </si>
  <si>
    <t>ДГ "Велимира"</t>
  </si>
  <si>
    <t>ДГ "Десислава"</t>
  </si>
  <si>
    <t>ДГ "Еделвайс"</t>
  </si>
  <si>
    <t>ДГ "Кремена"</t>
  </si>
  <si>
    <t>ДГ "Слънце"</t>
  </si>
  <si>
    <t>ДГ "Таня Савичева"</t>
  </si>
  <si>
    <t>ДГ "Чeрвената шапчица"</t>
  </si>
  <si>
    <t>СУ "H.Геров"</t>
  </si>
  <si>
    <t>СУ "H.Вапцаров"</t>
  </si>
  <si>
    <t>СУ "Хр. Г. Данов"</t>
  </si>
  <si>
    <t>ПГВАД "Христо Ботев"</t>
  </si>
  <si>
    <t>СУ "Св. Св. Кирил и Методий"</t>
  </si>
  <si>
    <t>МГ "Академик К.Попов"</t>
  </si>
  <si>
    <t>ПГХТТ</t>
  </si>
  <si>
    <t>СУ "Св. Седмочисленици"</t>
  </si>
  <si>
    <t>СУ "Св. Софроний Врачански"</t>
  </si>
  <si>
    <t>Норматив за подпомагане храненето на децата от подготвителните класове в училище и учениците от І-ІV клас</t>
  </si>
  <si>
    <t>Брой яслени и целодневни групи в ДГ</t>
  </si>
  <si>
    <t>Добавка за детски градини - паметници на културата</t>
  </si>
  <si>
    <t>Средства за институция</t>
  </si>
  <si>
    <t xml:space="preserve">Брой специални групи в ДГ </t>
  </si>
  <si>
    <t xml:space="preserve">Брой подготвителни полудневни групи </t>
  </si>
  <si>
    <t>Брой целодневни групи</t>
  </si>
  <si>
    <t>ОбУ "Й.Йовков"</t>
  </si>
  <si>
    <t>Брой групи</t>
  </si>
  <si>
    <t>Услуги за личността</t>
  </si>
  <si>
    <t>Средства за паралелка за професионална подготовка</t>
  </si>
  <si>
    <t>ХГ "Св. Св. Кирил и Методий"</t>
  </si>
  <si>
    <t xml:space="preserve">Норматив за група за целодневна организация на учебния ден </t>
  </si>
  <si>
    <t>100%*Норм.*БГр</t>
  </si>
  <si>
    <t>100%*Норм.*БУ</t>
  </si>
  <si>
    <t xml:space="preserve">Норматив за ученик в група за целодневна организация на учебния ден </t>
  </si>
  <si>
    <t>ОУ "Д. Дебелянов"</t>
  </si>
  <si>
    <t>СУ "H. Геров"</t>
  </si>
  <si>
    <t>HУ "Хр. Ботев"</t>
  </si>
  <si>
    <t>ОбУ "Й. Йовков"</t>
  </si>
  <si>
    <t>ОУ "П. Волов"</t>
  </si>
  <si>
    <t>СУ "H. Вапцаров"</t>
  </si>
  <si>
    <t>СУ "Бр. Миладинови"</t>
  </si>
  <si>
    <t>СУ "К. Величков"</t>
  </si>
  <si>
    <t>ОУ "Д-р П. Берон"</t>
  </si>
  <si>
    <t>ОУ "Ал. Константинов"</t>
  </si>
  <si>
    <t>ОУ "В. и К. Тютюнджиян"</t>
  </si>
  <si>
    <t>ОУ "Д. Хаджидеков"</t>
  </si>
  <si>
    <t>ОУ "Екзарх Антим I"</t>
  </si>
  <si>
    <t>СУ "Л. Каравелов"</t>
  </si>
  <si>
    <t>ОУ "Княз Александър I"</t>
  </si>
  <si>
    <t>СУ "Св. П. Хилендарски"</t>
  </si>
  <si>
    <t>СУ "Св. Климент Охридски"</t>
  </si>
  <si>
    <t>СУ "Св. Патриарх Евтимий"</t>
  </si>
  <si>
    <t>СУ "Цар Симеон Велики"</t>
  </si>
  <si>
    <t>HУ "П. Р. Славейков"</t>
  </si>
  <si>
    <t>СУ "С. Боливар"</t>
  </si>
  <si>
    <t>ОУ "В. Петлешков"</t>
  </si>
  <si>
    <t>ОУ "Драган Манчов"</t>
  </si>
  <si>
    <t>ОУ "Е. Пелин"</t>
  </si>
  <si>
    <t>ОУ "Т. Каблешков"</t>
  </si>
  <si>
    <t>ОУ "Д. Димов"</t>
  </si>
  <si>
    <t>ОУ "Райна Княгиня"</t>
  </si>
  <si>
    <t>СУ "П. К. Яворов"</t>
  </si>
  <si>
    <t>ФЕГ "Антоан дьо Сент-Екзюпери"</t>
  </si>
  <si>
    <t>HУ "Кл. Охридски"</t>
  </si>
  <si>
    <t>ОУ "Стоян Михайловски"</t>
  </si>
  <si>
    <t>ОУ "Яне Сандански"</t>
  </si>
  <si>
    <t>СУ "Константин Величков"</t>
  </si>
  <si>
    <t>СУ "Св. Константин-Кирил Философ"</t>
  </si>
  <si>
    <t>СУ "Черноризец Храбър"</t>
  </si>
  <si>
    <t>СУ "Димитър Матевски"</t>
  </si>
  <si>
    <t>ОУ "Захари Стоянов"</t>
  </si>
  <si>
    <t>ОУ "Димитър Талев"</t>
  </si>
  <si>
    <t>МГ "Академик Кирил Попов"</t>
  </si>
  <si>
    <t>Добавка за паралелка с профил "Изкусвта"</t>
  </si>
  <si>
    <t xml:space="preserve"> Общо средства по формулата за целодневна организация на учебния ден- 100 %</t>
  </si>
  <si>
    <t>Допълващ стандарт за първи и втори гимназиален етап</t>
  </si>
  <si>
    <t>Средства за занимания по интереси</t>
  </si>
  <si>
    <t>Норматив за ученик, записан в неспециализирано училище, обучаващ се в ЦСОП</t>
  </si>
  <si>
    <t xml:space="preserve"> Общо средства по формулата за основната дейност - 100 %</t>
  </si>
  <si>
    <t>Средства над определените по формула</t>
  </si>
  <si>
    <t>Второстепенни и третостепенни разпоредители с бюджет</t>
  </si>
  <si>
    <t>Стопанско управление и администрация, социални услуги</t>
  </si>
  <si>
    <t>Норматив за създаване на условия за приобщаващо образование</t>
  </si>
  <si>
    <t xml:space="preserve"> Общо средства по нормативи- 100 %</t>
  </si>
  <si>
    <t>ДГ "Малкият принц"</t>
  </si>
  <si>
    <t>ОУ "Алеко Константинов"</t>
  </si>
  <si>
    <t>ОУ "Виктория и Крикор Тютюнджян"</t>
  </si>
  <si>
    <t>ОУ "Д-р Петър Берон"</t>
  </si>
  <si>
    <t>ОУ "Душо Хаджидеков"</t>
  </si>
  <si>
    <t>ОУ "Екзарх Антим І"</t>
  </si>
  <si>
    <t>СУ "Любен Каравелов"</t>
  </si>
  <si>
    <t>ОУ "Васил Левски"</t>
  </si>
  <si>
    <t>ОУ "Димчо Дебелянов"</t>
  </si>
  <si>
    <t>СУ "Найден Геров"</t>
  </si>
  <si>
    <t>СУ "Симон Боливар"</t>
  </si>
  <si>
    <t>ОУ "Васил Петлешков"</t>
  </si>
  <si>
    <t>ОУ "Елин Пелин"</t>
  </si>
  <si>
    <t>ОУ "Тодор Каблешков"</t>
  </si>
  <si>
    <t>НУ "Христо Ботев"</t>
  </si>
  <si>
    <t>ОУ "Димитър Димов"</t>
  </si>
  <si>
    <t>ОбУ "Йордан Йовков"</t>
  </si>
  <si>
    <t>ОУ "Панайот Волов"</t>
  </si>
  <si>
    <t>СУ "Никола Вапцаров"</t>
  </si>
  <si>
    <t>СУ "Пейо Крачолов Яворов"</t>
  </si>
  <si>
    <t>СУ "Христо Груев Данов"</t>
  </si>
  <si>
    <t>ЕГ "Иван Вазов"</t>
  </si>
  <si>
    <t>СУ "Братя Миладинови"</t>
  </si>
  <si>
    <t>ОУ "Стоян  Михайловски"</t>
  </si>
  <si>
    <t>СУ "Константин  Величков"</t>
  </si>
  <si>
    <t>ДГ "Червената шапчица"</t>
  </si>
  <si>
    <t>98,84%*К1*БДяг</t>
  </si>
  <si>
    <r>
      <t>98,84%*К1*БД</t>
    </r>
    <r>
      <rPr>
        <b/>
        <sz val="7"/>
        <rFont val="Times New Roman"/>
        <family val="1"/>
      </rPr>
      <t>2-4</t>
    </r>
  </si>
  <si>
    <r>
      <t>98,84%*К1*БД</t>
    </r>
    <r>
      <rPr>
        <b/>
        <sz val="7"/>
        <rFont val="Times New Roman"/>
        <family val="1"/>
      </rPr>
      <t>5 и 6</t>
    </r>
  </si>
  <si>
    <t>98,84%*К2*Бгрупи</t>
  </si>
  <si>
    <t>100%*К1*БДсг</t>
  </si>
  <si>
    <t>100%*К2*Бгрупи</t>
  </si>
  <si>
    <t>98%*К1*БДппг</t>
  </si>
  <si>
    <t>98%*К1*БДцпг</t>
  </si>
  <si>
    <t>98%*К2*Бппг</t>
  </si>
  <si>
    <t>98%*К2*Бцг</t>
  </si>
  <si>
    <t>98%*К1*БУ</t>
  </si>
  <si>
    <t>98%*К1*БГр</t>
  </si>
  <si>
    <t>Изкуства, хуманитарни науки</t>
  </si>
  <si>
    <t>99%*К1*БУ</t>
  </si>
  <si>
    <t>Допълващ стандарт за дневна форма и дуална система на обучение в първи и втори гимназиален етап</t>
  </si>
  <si>
    <t>ОБЩО ЗА ДЕЙНОСТ 338</t>
  </si>
  <si>
    <t>97,47%*К1*БУ</t>
  </si>
  <si>
    <t>97,47%*К2*Бпарал.</t>
  </si>
  <si>
    <t xml:space="preserve">Средства за ученици в самостоятелна форма </t>
  </si>
  <si>
    <t>Средства за ученици в  паралелка с профил "Изкуства"</t>
  </si>
  <si>
    <t>Средства за паралелка с профил "Изкуства"</t>
  </si>
  <si>
    <t xml:space="preserve">Средства за ученици в индивидуална форма </t>
  </si>
  <si>
    <t xml:space="preserve">Средства за ученици в  самостоятелна форма </t>
  </si>
  <si>
    <t>Допълващ стандарт за ученик с разширена подготовка по музика в основната степен</t>
  </si>
  <si>
    <t>Информация за разпределението на средствата от държавния бюджет за дейност 311 "Детски градини" по основни и допълнителни компоненти на формулите за 2021 година, утвърдени със Заповед № 21 ОА 623 от 26.02.2021 година на Кмета на община Пловдив</t>
  </si>
  <si>
    <t>Норматив за подпомагане заплащането на такси по чл.283, ал.9 от ЗПУО</t>
  </si>
  <si>
    <t>Информация за разпределението на средствата от държавния бюджет за дейност 312 " Специални групи в детски градини за деца със СОП" по основни и допълнителни компоненти на формулите за 2021 година, утвърдени със Заповед № 21 ОА 623 от 26.02.2021 година на Кмета на община Пловдив</t>
  </si>
  <si>
    <t xml:space="preserve">Брой деца в специални групи в ДГ </t>
  </si>
  <si>
    <t>ОбУ "П. Славейков"</t>
  </si>
  <si>
    <t>Информация за разпределението на средствата от държавния бюджет за дейност 318 "Подготвителна група в училище" по основни и допълнителни компоненти на формулите за 2021 година, утвърдени със Заповед № 21 ОА 623 от 26.02.2021 година на Кмета на община Пловдив</t>
  </si>
  <si>
    <t>СУ "Св. Паисий Хилендарски"</t>
  </si>
  <si>
    <t>СУ "Свети Климент Охридски"</t>
  </si>
  <si>
    <t>НУ "Петко Рачов Славейков "</t>
  </si>
  <si>
    <t>ОбУ "Пенчо Славейков"</t>
  </si>
  <si>
    <t>СУ "Свети Свети Кирил и Методий"</t>
  </si>
  <si>
    <t>СУ "Свети Константин - Кирил Философ"</t>
  </si>
  <si>
    <t>СУ "Свети  Седмочисленици"</t>
  </si>
  <si>
    <t>СУ "Свети Софроний Врачански"</t>
  </si>
  <si>
    <t>Норматив за дете/ученик на ресурсно подпомагане</t>
  </si>
  <si>
    <t>Информация за разпределението на средствата от държавния бюджет за дейност 338 "Ресурсно подпомагане" по нормативи за 2021 година, утвърдени със Заповед № 21 ОА 623 от 26.02.2021 година на Кмета на община Пловдив</t>
  </si>
  <si>
    <t>Информация за разпределението на средствата от държавния бюджет за дейност 332 "Общежития"  по основни и допълнителни компоненти на формулите за  2021 година, утвърдени със Заповед № 21 ОА 623 от 26.02.2021 година на Кмета на община Пловдив</t>
  </si>
  <si>
    <t>ОбУ "П.Славейков"</t>
  </si>
  <si>
    <t>Информация за разпределението на средствата от държавния бюджет за дейност 326 "Професионални гимназии и паралелки за професионална подготовка" по основни и допълнителни компоненти на формулите за 2021 година, утвърдени със Заповед № 21 ОА 623 от 26.02.2021 година на Кмета на община Пловдив</t>
  </si>
  <si>
    <t>Информация за разпределението на средствата от държавния бюджет за дейност 322 "Неспециализирани училища, без професионални гимназии" по основни и допълнителни компоненти на формулите за 2021 година, утвърдени със Заповед № 21 ОА 623 от 26.02.2021 година на Кмета на община Пловдив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</si>
</sst>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0.000%"/>
    <numFmt numFmtId="178" formatCode="0.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  <font>
      <b/>
      <sz val="10"/>
      <color indexed="48"/>
      <name val="Times New Roman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9" fontId="4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0" fillId="32" borderId="11" xfId="0" applyNumberFormat="1" applyFont="1" applyFill="1" applyBorder="1" applyAlignment="1">
      <alignment horizontal="right" vertical="center"/>
    </xf>
    <xf numFmtId="3" fontId="10" fillId="32" borderId="11" xfId="0" applyNumberFormat="1" applyFont="1" applyFill="1" applyBorder="1" applyAlignment="1">
      <alignment vertical="center"/>
    </xf>
    <xf numFmtId="3" fontId="10" fillId="32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3" fillId="32" borderId="1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2" borderId="27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 wrapText="1"/>
    </xf>
    <xf numFmtId="3" fontId="3" fillId="33" borderId="29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32" borderId="31" xfId="0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4" fillId="32" borderId="34" xfId="0" applyNumberFormat="1" applyFont="1" applyFill="1" applyBorder="1" applyAlignment="1">
      <alignment vertical="center"/>
    </xf>
    <xf numFmtId="3" fontId="3" fillId="33" borderId="35" xfId="0" applyNumberFormat="1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32" borderId="3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/>
    </xf>
    <xf numFmtId="3" fontId="11" fillId="33" borderId="35" xfId="0" applyNumberFormat="1" applyFont="1" applyFill="1" applyBorder="1" applyAlignment="1">
      <alignment/>
    </xf>
    <xf numFmtId="9" fontId="10" fillId="32" borderId="10" xfId="0" applyNumberFormat="1" applyFont="1" applyFill="1" applyBorder="1" applyAlignment="1">
      <alignment horizontal="center" vertical="center"/>
    </xf>
    <xf numFmtId="9" fontId="10" fillId="32" borderId="10" xfId="0" applyNumberFormat="1" applyFont="1" applyFill="1" applyBorder="1" applyAlignment="1">
      <alignment horizontal="center"/>
    </xf>
    <xf numFmtId="10" fontId="10" fillId="32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3" fontId="4" fillId="33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177" fontId="4" fillId="0" borderId="24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/>
    </xf>
    <xf numFmtId="3" fontId="4" fillId="32" borderId="39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24" xfId="0" applyBorder="1" applyAlignment="1">
      <alignment/>
    </xf>
    <xf numFmtId="174" fontId="10" fillId="32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21" fillId="32" borderId="48" xfId="0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174" fontId="11" fillId="0" borderId="0" xfId="0" applyNumberFormat="1" applyFont="1" applyAlignment="1">
      <alignment/>
    </xf>
    <xf numFmtId="3" fontId="11" fillId="33" borderId="52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3" fontId="10" fillId="33" borderId="25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10" fillId="32" borderId="27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3" fontId="10" fillId="32" borderId="11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3" fillId="32" borderId="54" xfId="0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 wrapText="1"/>
    </xf>
    <xf numFmtId="177" fontId="4" fillId="32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05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" sqref="R2"/>
    </sheetView>
  </sheetViews>
  <sheetFormatPr defaultColWidth="9.140625" defaultRowHeight="12.75"/>
  <cols>
    <col min="1" max="1" width="4.00390625" style="55" customWidth="1"/>
    <col min="2" max="2" width="24.421875" style="55" customWidth="1"/>
    <col min="3" max="6" width="10.140625" style="56" customWidth="1"/>
    <col min="7" max="10" width="11.00390625" style="56" customWidth="1"/>
    <col min="11" max="12" width="10.28125" style="56" customWidth="1"/>
    <col min="13" max="13" width="10.57421875" style="56" customWidth="1"/>
    <col min="14" max="14" width="11.140625" style="56" customWidth="1"/>
    <col min="15" max="15" width="13.8515625" style="56" customWidth="1"/>
    <col min="16" max="16" width="12.140625" style="55" customWidth="1"/>
    <col min="17" max="17" width="12.28125" style="55" customWidth="1"/>
    <col min="18" max="16384" width="9.140625" style="55" customWidth="1"/>
  </cols>
  <sheetData>
    <row r="1" spans="1:16" ht="12.75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63.75" customHeight="1">
      <c r="A2" s="205" t="s">
        <v>212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90"/>
    </row>
    <row r="3" spans="1:20" s="58" customFormat="1" ht="13.5" thickBot="1">
      <c r="A3" s="57"/>
      <c r="B3" s="5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8"/>
      <c r="P3" s="90"/>
      <c r="Q3" s="152"/>
      <c r="R3" s="178"/>
      <c r="T3" s="248"/>
    </row>
    <row r="4" spans="1:18" ht="21" customHeight="1" thickTop="1">
      <c r="A4" s="206" t="s">
        <v>0</v>
      </c>
      <c r="B4" s="208" t="s">
        <v>21</v>
      </c>
      <c r="C4" s="210" t="s">
        <v>14</v>
      </c>
      <c r="D4" s="210" t="s">
        <v>31</v>
      </c>
      <c r="E4" s="210" t="s">
        <v>32</v>
      </c>
      <c r="F4" s="210" t="s">
        <v>97</v>
      </c>
      <c r="G4" s="182">
        <v>0.9884</v>
      </c>
      <c r="H4" s="182">
        <v>0.9884</v>
      </c>
      <c r="I4" s="182">
        <v>0.9884</v>
      </c>
      <c r="J4" s="182">
        <v>0.9884</v>
      </c>
      <c r="K4" s="181">
        <v>1</v>
      </c>
      <c r="L4" s="194">
        <v>0.006189</v>
      </c>
      <c r="M4" s="182">
        <v>0.0012</v>
      </c>
      <c r="N4" s="194">
        <v>0.004211</v>
      </c>
      <c r="O4" s="219" t="s">
        <v>9</v>
      </c>
      <c r="P4" s="242" t="s">
        <v>34</v>
      </c>
      <c r="Q4" s="212" t="s">
        <v>213</v>
      </c>
      <c r="R4" s="240"/>
    </row>
    <row r="5" spans="1:19" ht="79.5" customHeight="1" thickBot="1">
      <c r="A5" s="207"/>
      <c r="B5" s="209"/>
      <c r="C5" s="211"/>
      <c r="D5" s="211"/>
      <c r="E5" s="211"/>
      <c r="F5" s="211"/>
      <c r="G5" s="110" t="s">
        <v>188</v>
      </c>
      <c r="H5" s="110" t="s">
        <v>189</v>
      </c>
      <c r="I5" s="110" t="s">
        <v>190</v>
      </c>
      <c r="J5" s="110" t="s">
        <v>191</v>
      </c>
      <c r="K5" s="138" t="s">
        <v>99</v>
      </c>
      <c r="L5" s="138" t="s">
        <v>33</v>
      </c>
      <c r="M5" s="138" t="s">
        <v>98</v>
      </c>
      <c r="N5" s="110" t="s">
        <v>7</v>
      </c>
      <c r="O5" s="220"/>
      <c r="P5" s="243"/>
      <c r="Q5" s="213"/>
      <c r="S5" s="56"/>
    </row>
    <row r="6" spans="1:19" ht="13.5" thickTop="1">
      <c r="A6" s="139">
        <v>1</v>
      </c>
      <c r="B6" s="124" t="s">
        <v>35</v>
      </c>
      <c r="C6" s="124"/>
      <c r="D6" s="124">
        <v>88</v>
      </c>
      <c r="E6" s="124">
        <v>115</v>
      </c>
      <c r="F6" s="124">
        <v>7</v>
      </c>
      <c r="G6" s="124"/>
      <c r="H6" s="124">
        <v>251109</v>
      </c>
      <c r="I6" s="124">
        <v>352024</v>
      </c>
      <c r="J6" s="124">
        <v>42537</v>
      </c>
      <c r="K6" s="124">
        <v>31540</v>
      </c>
      <c r="L6" s="124"/>
      <c r="M6" s="124"/>
      <c r="N6" s="124">
        <v>2751</v>
      </c>
      <c r="O6" s="244">
        <f>G6+H6+I6+J6+K6+L6+M6+N6</f>
        <v>679961</v>
      </c>
      <c r="P6" s="241"/>
      <c r="Q6" s="146">
        <v>20010</v>
      </c>
      <c r="S6" s="140"/>
    </row>
    <row r="7" spans="1:19" ht="12.75">
      <c r="A7" s="121">
        <v>2</v>
      </c>
      <c r="B7" s="124" t="s">
        <v>36</v>
      </c>
      <c r="C7" s="124">
        <v>25</v>
      </c>
      <c r="D7" s="124">
        <v>117</v>
      </c>
      <c r="E7" s="124">
        <v>140</v>
      </c>
      <c r="F7" s="124">
        <v>10</v>
      </c>
      <c r="G7" s="124">
        <v>39115</v>
      </c>
      <c r="H7" s="124">
        <v>333861</v>
      </c>
      <c r="I7" s="124">
        <v>428551</v>
      </c>
      <c r="J7" s="124">
        <v>60767</v>
      </c>
      <c r="K7" s="124">
        <v>31540</v>
      </c>
      <c r="L7" s="124"/>
      <c r="M7" s="124"/>
      <c r="N7" s="124">
        <v>3675</v>
      </c>
      <c r="O7" s="245">
        <f>G7+H7+I7+J7+K7+L7+M7+N7</f>
        <v>897509</v>
      </c>
      <c r="P7" s="241"/>
      <c r="Q7" s="125">
        <v>24360</v>
      </c>
      <c r="S7" s="140"/>
    </row>
    <row r="8" spans="1:19" ht="12.75">
      <c r="A8" s="121">
        <v>3</v>
      </c>
      <c r="B8" s="124" t="s">
        <v>37</v>
      </c>
      <c r="C8" s="124"/>
      <c r="D8" s="124">
        <v>26</v>
      </c>
      <c r="E8" s="124">
        <v>68</v>
      </c>
      <c r="F8" s="124">
        <v>4</v>
      </c>
      <c r="G8" s="124"/>
      <c r="H8" s="124">
        <v>74191</v>
      </c>
      <c r="I8" s="124">
        <v>208153</v>
      </c>
      <c r="J8" s="124">
        <v>24307</v>
      </c>
      <c r="K8" s="124">
        <v>31540</v>
      </c>
      <c r="L8" s="124">
        <v>7268</v>
      </c>
      <c r="M8" s="124"/>
      <c r="N8" s="124">
        <v>1307</v>
      </c>
      <c r="O8" s="245">
        <f aca="true" t="shared" si="0" ref="O8:O57">G8+H8+I8+J8+K8+L8+M8+N8</f>
        <v>346766</v>
      </c>
      <c r="P8" s="241">
        <v>7694</v>
      </c>
      <c r="Q8" s="125">
        <v>11832</v>
      </c>
      <c r="S8" s="140"/>
    </row>
    <row r="9" spans="1:19" ht="12.75">
      <c r="A9" s="121">
        <v>4</v>
      </c>
      <c r="B9" s="124" t="s">
        <v>38</v>
      </c>
      <c r="C9" s="124"/>
      <c r="D9" s="124">
        <v>87</v>
      </c>
      <c r="E9" s="124">
        <v>100</v>
      </c>
      <c r="F9" s="124">
        <v>7</v>
      </c>
      <c r="G9" s="124"/>
      <c r="H9" s="124">
        <v>248255</v>
      </c>
      <c r="I9" s="124">
        <v>306108</v>
      </c>
      <c r="J9" s="124">
        <v>42537</v>
      </c>
      <c r="K9" s="124">
        <v>31540</v>
      </c>
      <c r="L9" s="124">
        <v>15168</v>
      </c>
      <c r="M9" s="124">
        <v>20500</v>
      </c>
      <c r="N9" s="124">
        <v>2543</v>
      </c>
      <c r="O9" s="245">
        <f t="shared" si="0"/>
        <v>666651</v>
      </c>
      <c r="P9" s="241"/>
      <c r="Q9" s="125">
        <v>17400</v>
      </c>
      <c r="S9" s="140"/>
    </row>
    <row r="10" spans="1:19" ht="12.75">
      <c r="A10" s="121">
        <v>5</v>
      </c>
      <c r="B10" s="124" t="s">
        <v>39</v>
      </c>
      <c r="C10" s="124"/>
      <c r="D10" s="124">
        <v>107</v>
      </c>
      <c r="E10" s="124">
        <v>105</v>
      </c>
      <c r="F10" s="124">
        <v>9</v>
      </c>
      <c r="G10" s="124"/>
      <c r="H10" s="124">
        <v>305326</v>
      </c>
      <c r="I10" s="124">
        <v>321413</v>
      </c>
      <c r="J10" s="124">
        <v>54690</v>
      </c>
      <c r="K10" s="124">
        <v>31540</v>
      </c>
      <c r="L10" s="124">
        <v>33496</v>
      </c>
      <c r="M10" s="124">
        <v>20500</v>
      </c>
      <c r="N10" s="124">
        <v>2903</v>
      </c>
      <c r="O10" s="245">
        <f t="shared" si="0"/>
        <v>769868</v>
      </c>
      <c r="P10" s="241">
        <v>11880</v>
      </c>
      <c r="Q10" s="125">
        <v>18270</v>
      </c>
      <c r="S10" s="140"/>
    </row>
    <row r="11" spans="1:19" ht="12.75">
      <c r="A11" s="121">
        <v>6</v>
      </c>
      <c r="B11" s="124" t="s">
        <v>40</v>
      </c>
      <c r="C11" s="124"/>
      <c r="D11" s="124">
        <v>117</v>
      </c>
      <c r="E11" s="124">
        <v>117</v>
      </c>
      <c r="F11" s="124">
        <v>8</v>
      </c>
      <c r="G11" s="124"/>
      <c r="H11" s="124">
        <v>333861</v>
      </c>
      <c r="I11" s="124">
        <v>358146</v>
      </c>
      <c r="J11" s="124">
        <v>48613</v>
      </c>
      <c r="K11" s="124">
        <v>31540</v>
      </c>
      <c r="L11" s="124"/>
      <c r="M11" s="124"/>
      <c r="N11" s="124">
        <v>3156</v>
      </c>
      <c r="O11" s="245">
        <f t="shared" si="0"/>
        <v>775316</v>
      </c>
      <c r="P11" s="241">
        <v>13238</v>
      </c>
      <c r="Q11" s="125">
        <v>20358</v>
      </c>
      <c r="S11" s="140"/>
    </row>
    <row r="12" spans="1:19" ht="12.75">
      <c r="A12" s="121">
        <v>7</v>
      </c>
      <c r="B12" s="124" t="s">
        <v>41</v>
      </c>
      <c r="C12" s="124"/>
      <c r="D12" s="124">
        <v>83</v>
      </c>
      <c r="E12" s="124">
        <v>87</v>
      </c>
      <c r="F12" s="124">
        <v>6</v>
      </c>
      <c r="G12" s="124"/>
      <c r="H12" s="124">
        <v>236841</v>
      </c>
      <c r="I12" s="124">
        <v>266314</v>
      </c>
      <c r="J12" s="124">
        <v>36460</v>
      </c>
      <c r="K12" s="124">
        <v>31540</v>
      </c>
      <c r="L12" s="124"/>
      <c r="M12" s="124"/>
      <c r="N12" s="124">
        <v>2298</v>
      </c>
      <c r="O12" s="245">
        <f t="shared" si="0"/>
        <v>573453</v>
      </c>
      <c r="P12" s="241"/>
      <c r="Q12" s="125">
        <v>15138</v>
      </c>
      <c r="S12" s="140"/>
    </row>
    <row r="13" spans="1:19" ht="12.75">
      <c r="A13" s="121">
        <v>8</v>
      </c>
      <c r="B13" s="124" t="s">
        <v>42</v>
      </c>
      <c r="C13" s="124"/>
      <c r="D13" s="124">
        <v>76</v>
      </c>
      <c r="E13" s="124">
        <v>60</v>
      </c>
      <c r="F13" s="124">
        <v>5</v>
      </c>
      <c r="G13" s="124"/>
      <c r="H13" s="124">
        <v>216867</v>
      </c>
      <c r="I13" s="124">
        <v>183665</v>
      </c>
      <c r="J13" s="124">
        <v>30383</v>
      </c>
      <c r="K13" s="124">
        <v>31540</v>
      </c>
      <c r="L13" s="124"/>
      <c r="M13" s="124"/>
      <c r="N13" s="124">
        <v>1835</v>
      </c>
      <c r="O13" s="245">
        <f t="shared" si="0"/>
        <v>464290</v>
      </c>
      <c r="P13" s="241"/>
      <c r="Q13" s="125">
        <v>10440</v>
      </c>
      <c r="S13" s="140"/>
    </row>
    <row r="14" spans="1:19" ht="12.75">
      <c r="A14" s="121">
        <v>9</v>
      </c>
      <c r="B14" s="124" t="s">
        <v>43</v>
      </c>
      <c r="C14" s="124"/>
      <c r="D14" s="124">
        <v>84</v>
      </c>
      <c r="E14" s="124">
        <v>38</v>
      </c>
      <c r="F14" s="124">
        <v>6</v>
      </c>
      <c r="G14" s="124"/>
      <c r="H14" s="124">
        <v>239695</v>
      </c>
      <c r="I14" s="124">
        <v>116321</v>
      </c>
      <c r="J14" s="124">
        <v>36460</v>
      </c>
      <c r="K14" s="124">
        <v>31540</v>
      </c>
      <c r="L14" s="124"/>
      <c r="M14" s="124"/>
      <c r="N14" s="124">
        <v>1672</v>
      </c>
      <c r="O14" s="245">
        <f t="shared" si="0"/>
        <v>425688</v>
      </c>
      <c r="P14" s="241"/>
      <c r="Q14" s="125">
        <v>6612</v>
      </c>
      <c r="S14" s="140"/>
    </row>
    <row r="15" spans="1:19" ht="12.75">
      <c r="A15" s="121">
        <v>10</v>
      </c>
      <c r="B15" s="124" t="s">
        <v>44</v>
      </c>
      <c r="C15" s="124"/>
      <c r="D15" s="124">
        <v>58</v>
      </c>
      <c r="E15" s="124">
        <v>57</v>
      </c>
      <c r="F15" s="124">
        <v>4</v>
      </c>
      <c r="G15" s="124"/>
      <c r="H15" s="124">
        <v>165504</v>
      </c>
      <c r="I15" s="124">
        <v>174481</v>
      </c>
      <c r="J15" s="124">
        <v>24307</v>
      </c>
      <c r="K15" s="124">
        <v>31540</v>
      </c>
      <c r="L15" s="124"/>
      <c r="M15" s="124"/>
      <c r="N15" s="124">
        <v>1552</v>
      </c>
      <c r="O15" s="245">
        <f t="shared" si="0"/>
        <v>397384</v>
      </c>
      <c r="P15" s="241">
        <v>6449</v>
      </c>
      <c r="Q15" s="125">
        <v>9918</v>
      </c>
      <c r="S15" s="140"/>
    </row>
    <row r="16" spans="1:19" ht="12.75">
      <c r="A16" s="121">
        <v>11</v>
      </c>
      <c r="B16" s="124" t="s">
        <v>45</v>
      </c>
      <c r="C16" s="124"/>
      <c r="D16" s="124">
        <v>69</v>
      </c>
      <c r="E16" s="124">
        <v>77</v>
      </c>
      <c r="F16" s="124">
        <v>6</v>
      </c>
      <c r="G16" s="124"/>
      <c r="H16" s="124">
        <v>196892</v>
      </c>
      <c r="I16" s="124">
        <v>235703</v>
      </c>
      <c r="J16" s="124">
        <v>36460</v>
      </c>
      <c r="K16" s="124">
        <v>31540</v>
      </c>
      <c r="L16" s="124"/>
      <c r="M16" s="124"/>
      <c r="N16" s="124">
        <v>1998</v>
      </c>
      <c r="O16" s="245">
        <f t="shared" si="0"/>
        <v>502593</v>
      </c>
      <c r="P16" s="241">
        <v>8712</v>
      </c>
      <c r="Q16" s="125">
        <v>13398</v>
      </c>
      <c r="S16" s="140"/>
    </row>
    <row r="17" spans="1:19" ht="12.75">
      <c r="A17" s="121">
        <v>12</v>
      </c>
      <c r="B17" s="124" t="s">
        <v>46</v>
      </c>
      <c r="C17" s="124"/>
      <c r="D17" s="124">
        <v>88</v>
      </c>
      <c r="E17" s="124">
        <v>85</v>
      </c>
      <c r="F17" s="124">
        <v>6</v>
      </c>
      <c r="G17" s="124"/>
      <c r="H17" s="124">
        <v>251109</v>
      </c>
      <c r="I17" s="124">
        <v>260191</v>
      </c>
      <c r="J17" s="124">
        <v>36460</v>
      </c>
      <c r="K17" s="124">
        <v>31540</v>
      </c>
      <c r="L17" s="124"/>
      <c r="M17" s="124"/>
      <c r="N17" s="124">
        <v>2333</v>
      </c>
      <c r="O17" s="245">
        <f t="shared" si="0"/>
        <v>581633</v>
      </c>
      <c r="P17" s="241">
        <v>9617</v>
      </c>
      <c r="Q17" s="125">
        <v>14790</v>
      </c>
      <c r="S17" s="140"/>
    </row>
    <row r="18" spans="1:19" ht="12.75">
      <c r="A18" s="121">
        <v>13</v>
      </c>
      <c r="B18" s="124" t="s">
        <v>47</v>
      </c>
      <c r="C18" s="124">
        <v>42</v>
      </c>
      <c r="D18" s="124">
        <v>61</v>
      </c>
      <c r="E18" s="124">
        <v>59</v>
      </c>
      <c r="F18" s="124">
        <v>6</v>
      </c>
      <c r="G18" s="124">
        <v>65713</v>
      </c>
      <c r="H18" s="124">
        <v>174064</v>
      </c>
      <c r="I18" s="124">
        <v>180603</v>
      </c>
      <c r="J18" s="124">
        <v>36460</v>
      </c>
      <c r="K18" s="124">
        <v>31540</v>
      </c>
      <c r="L18" s="124"/>
      <c r="M18" s="124"/>
      <c r="N18" s="124">
        <v>1946</v>
      </c>
      <c r="O18" s="246">
        <f t="shared" si="0"/>
        <v>490326</v>
      </c>
      <c r="P18" s="241">
        <v>6675</v>
      </c>
      <c r="Q18" s="125">
        <v>10266</v>
      </c>
      <c r="S18" s="140"/>
    </row>
    <row r="19" spans="1:19" ht="12.75">
      <c r="A19" s="121">
        <v>14</v>
      </c>
      <c r="B19" s="124" t="s">
        <v>48</v>
      </c>
      <c r="C19" s="124"/>
      <c r="D19" s="124">
        <v>62</v>
      </c>
      <c r="E19" s="124">
        <v>70</v>
      </c>
      <c r="F19" s="124">
        <v>5</v>
      </c>
      <c r="G19" s="124"/>
      <c r="H19" s="124">
        <v>176918</v>
      </c>
      <c r="I19" s="124">
        <v>214275</v>
      </c>
      <c r="J19" s="124">
        <v>30383</v>
      </c>
      <c r="K19" s="124">
        <v>31540</v>
      </c>
      <c r="L19" s="124"/>
      <c r="M19" s="124"/>
      <c r="N19" s="124">
        <v>1796</v>
      </c>
      <c r="O19" s="245">
        <f t="shared" si="0"/>
        <v>454912</v>
      </c>
      <c r="P19" s="241"/>
      <c r="Q19" s="125">
        <v>12180</v>
      </c>
      <c r="S19" s="140"/>
    </row>
    <row r="20" spans="1:19" ht="12.75">
      <c r="A20" s="121">
        <v>15</v>
      </c>
      <c r="B20" s="124" t="s">
        <v>49</v>
      </c>
      <c r="C20" s="124"/>
      <c r="D20" s="124">
        <v>56</v>
      </c>
      <c r="E20" s="124">
        <v>59</v>
      </c>
      <c r="F20" s="124">
        <v>4</v>
      </c>
      <c r="G20" s="124"/>
      <c r="H20" s="124">
        <v>159797</v>
      </c>
      <c r="I20" s="124">
        <v>180603</v>
      </c>
      <c r="J20" s="124">
        <v>24307</v>
      </c>
      <c r="K20" s="124">
        <v>31540</v>
      </c>
      <c r="L20" s="124"/>
      <c r="M20" s="124"/>
      <c r="N20" s="124">
        <v>1554</v>
      </c>
      <c r="O20" s="245">
        <f t="shared" si="0"/>
        <v>397801</v>
      </c>
      <c r="P20" s="241"/>
      <c r="Q20" s="125">
        <v>10266</v>
      </c>
      <c r="S20" s="140"/>
    </row>
    <row r="21" spans="1:19" ht="12.75">
      <c r="A21" s="121">
        <v>16</v>
      </c>
      <c r="B21" s="124" t="s">
        <v>50</v>
      </c>
      <c r="C21" s="124"/>
      <c r="D21" s="124">
        <v>59</v>
      </c>
      <c r="E21" s="124">
        <v>62</v>
      </c>
      <c r="F21" s="124">
        <v>5</v>
      </c>
      <c r="G21" s="124"/>
      <c r="H21" s="124">
        <v>168357</v>
      </c>
      <c r="I21" s="124">
        <v>189787</v>
      </c>
      <c r="J21" s="124">
        <v>30383</v>
      </c>
      <c r="K21" s="124">
        <v>31540</v>
      </c>
      <c r="L21" s="124"/>
      <c r="M21" s="124"/>
      <c r="N21" s="124">
        <v>1654</v>
      </c>
      <c r="O21" s="245">
        <f t="shared" si="0"/>
        <v>421721</v>
      </c>
      <c r="P21" s="241">
        <v>7015</v>
      </c>
      <c r="Q21" s="125">
        <v>10788</v>
      </c>
      <c r="S21" s="140"/>
    </row>
    <row r="22" spans="1:19" ht="12.75">
      <c r="A22" s="121">
        <v>17</v>
      </c>
      <c r="B22" s="124" t="s">
        <v>51</v>
      </c>
      <c r="C22" s="124"/>
      <c r="D22" s="124">
        <v>103</v>
      </c>
      <c r="E22" s="124">
        <v>105</v>
      </c>
      <c r="F22" s="124">
        <v>8</v>
      </c>
      <c r="G22" s="124"/>
      <c r="H22" s="124">
        <v>293912</v>
      </c>
      <c r="I22" s="124">
        <v>321413</v>
      </c>
      <c r="J22" s="124">
        <v>48613</v>
      </c>
      <c r="K22" s="124">
        <v>31540</v>
      </c>
      <c r="L22" s="124"/>
      <c r="M22" s="124"/>
      <c r="N22" s="124">
        <v>2828</v>
      </c>
      <c r="O22" s="245">
        <f t="shared" si="0"/>
        <v>698306</v>
      </c>
      <c r="P22" s="241">
        <v>11880</v>
      </c>
      <c r="Q22" s="125">
        <v>18270</v>
      </c>
      <c r="S22" s="140"/>
    </row>
    <row r="23" spans="1:19" ht="12.75">
      <c r="A23" s="121">
        <v>18</v>
      </c>
      <c r="B23" s="124" t="s">
        <v>52</v>
      </c>
      <c r="C23" s="124"/>
      <c r="D23" s="124">
        <v>60</v>
      </c>
      <c r="E23" s="124">
        <v>101</v>
      </c>
      <c r="F23" s="124">
        <v>6</v>
      </c>
      <c r="G23" s="124"/>
      <c r="H23" s="124">
        <v>171211</v>
      </c>
      <c r="I23" s="124">
        <v>309169</v>
      </c>
      <c r="J23" s="124">
        <v>36460</v>
      </c>
      <c r="K23" s="124">
        <v>31540</v>
      </c>
      <c r="L23" s="124"/>
      <c r="M23" s="124"/>
      <c r="N23" s="124">
        <v>2202</v>
      </c>
      <c r="O23" s="245">
        <f t="shared" si="0"/>
        <v>550582</v>
      </c>
      <c r="P23" s="241"/>
      <c r="Q23" s="125">
        <v>17574</v>
      </c>
      <c r="S23" s="140"/>
    </row>
    <row r="24" spans="1:19" ht="12.75">
      <c r="A24" s="121">
        <v>19</v>
      </c>
      <c r="B24" s="124" t="s">
        <v>53</v>
      </c>
      <c r="C24" s="124"/>
      <c r="D24" s="124">
        <v>60</v>
      </c>
      <c r="E24" s="124">
        <v>57</v>
      </c>
      <c r="F24" s="124">
        <v>4</v>
      </c>
      <c r="G24" s="124"/>
      <c r="H24" s="124">
        <v>171211</v>
      </c>
      <c r="I24" s="124">
        <v>174481</v>
      </c>
      <c r="J24" s="124">
        <v>24307</v>
      </c>
      <c r="K24" s="124">
        <v>31540</v>
      </c>
      <c r="L24" s="124"/>
      <c r="M24" s="124"/>
      <c r="N24" s="124">
        <v>1577</v>
      </c>
      <c r="O24" s="245">
        <f t="shared" si="0"/>
        <v>403116</v>
      </c>
      <c r="P24" s="241">
        <v>6449</v>
      </c>
      <c r="Q24" s="125">
        <v>9918</v>
      </c>
      <c r="S24" s="140"/>
    </row>
    <row r="25" spans="1:19" ht="12.75">
      <c r="A25" s="121">
        <v>20</v>
      </c>
      <c r="B25" s="124" t="s">
        <v>54</v>
      </c>
      <c r="C25" s="124"/>
      <c r="D25" s="124">
        <v>137</v>
      </c>
      <c r="E25" s="124">
        <v>138</v>
      </c>
      <c r="F25" s="124">
        <v>10</v>
      </c>
      <c r="G25" s="124"/>
      <c r="H25" s="124">
        <v>390931</v>
      </c>
      <c r="I25" s="124">
        <v>422428</v>
      </c>
      <c r="J25" s="124">
        <v>60767</v>
      </c>
      <c r="K25" s="124">
        <v>31540</v>
      </c>
      <c r="L25" s="124">
        <v>7268</v>
      </c>
      <c r="M25" s="124"/>
      <c r="N25" s="124">
        <v>3725</v>
      </c>
      <c r="O25" s="245">
        <f t="shared" si="0"/>
        <v>916659</v>
      </c>
      <c r="P25" s="241"/>
      <c r="Q25" s="125">
        <v>24012</v>
      </c>
      <c r="S25" s="140"/>
    </row>
    <row r="26" spans="1:19" ht="12.75">
      <c r="A26" s="121">
        <v>21</v>
      </c>
      <c r="B26" s="124" t="s">
        <v>55</v>
      </c>
      <c r="C26" s="124">
        <v>27</v>
      </c>
      <c r="D26" s="124">
        <v>57</v>
      </c>
      <c r="E26" s="124">
        <v>67</v>
      </c>
      <c r="F26" s="124">
        <v>6</v>
      </c>
      <c r="G26" s="124">
        <v>42244</v>
      </c>
      <c r="H26" s="124">
        <v>162650</v>
      </c>
      <c r="I26" s="124">
        <v>205092</v>
      </c>
      <c r="J26" s="124">
        <v>36460</v>
      </c>
      <c r="K26" s="124">
        <v>31540</v>
      </c>
      <c r="L26" s="124"/>
      <c r="M26" s="124"/>
      <c r="N26" s="124">
        <v>1902</v>
      </c>
      <c r="O26" s="245">
        <f t="shared" si="0"/>
        <v>479888</v>
      </c>
      <c r="P26" s="241">
        <v>7581</v>
      </c>
      <c r="Q26" s="125">
        <v>11658</v>
      </c>
      <c r="S26" s="140"/>
    </row>
    <row r="27" spans="1:19" ht="12.75">
      <c r="A27" s="121">
        <v>22</v>
      </c>
      <c r="B27" s="124" t="s">
        <v>56</v>
      </c>
      <c r="C27" s="124"/>
      <c r="D27" s="124">
        <v>116</v>
      </c>
      <c r="E27" s="124">
        <v>117</v>
      </c>
      <c r="F27" s="124">
        <v>8</v>
      </c>
      <c r="G27" s="124"/>
      <c r="H27" s="124">
        <v>331007</v>
      </c>
      <c r="I27" s="124">
        <v>358146</v>
      </c>
      <c r="J27" s="124">
        <v>48613</v>
      </c>
      <c r="K27" s="124">
        <v>31540</v>
      </c>
      <c r="L27" s="124"/>
      <c r="M27" s="124"/>
      <c r="N27" s="124">
        <v>3144</v>
      </c>
      <c r="O27" s="245">
        <f t="shared" si="0"/>
        <v>772450</v>
      </c>
      <c r="P27" s="241">
        <v>13238</v>
      </c>
      <c r="Q27" s="125">
        <v>20358</v>
      </c>
      <c r="S27" s="140"/>
    </row>
    <row r="28" spans="1:19" ht="12.75">
      <c r="A28" s="121">
        <v>23</v>
      </c>
      <c r="B28" s="124" t="s">
        <v>57</v>
      </c>
      <c r="C28" s="124"/>
      <c r="D28" s="124">
        <v>86</v>
      </c>
      <c r="E28" s="124">
        <v>110</v>
      </c>
      <c r="F28" s="124">
        <v>7</v>
      </c>
      <c r="G28" s="124"/>
      <c r="H28" s="124">
        <v>245402</v>
      </c>
      <c r="I28" s="124">
        <v>336718</v>
      </c>
      <c r="J28" s="124">
        <v>42537</v>
      </c>
      <c r="K28" s="124">
        <v>31540</v>
      </c>
      <c r="L28" s="124"/>
      <c r="M28" s="124"/>
      <c r="N28" s="124">
        <v>2661</v>
      </c>
      <c r="O28" s="245">
        <f t="shared" si="0"/>
        <v>658858</v>
      </c>
      <c r="P28" s="241"/>
      <c r="Q28" s="127">
        <v>19140</v>
      </c>
      <c r="S28" s="140"/>
    </row>
    <row r="29" spans="1:19" ht="12.75">
      <c r="A29" s="121">
        <v>24</v>
      </c>
      <c r="B29" s="124" t="s">
        <v>58</v>
      </c>
      <c r="C29" s="124"/>
      <c r="D29" s="124">
        <v>119</v>
      </c>
      <c r="E29" s="124">
        <v>114</v>
      </c>
      <c r="F29" s="124">
        <v>8</v>
      </c>
      <c r="G29" s="124"/>
      <c r="H29" s="124">
        <v>339568</v>
      </c>
      <c r="I29" s="124">
        <v>348963</v>
      </c>
      <c r="J29" s="124">
        <v>48613</v>
      </c>
      <c r="K29" s="124">
        <v>31540</v>
      </c>
      <c r="L29" s="124"/>
      <c r="M29" s="124"/>
      <c r="N29" s="124">
        <v>3141</v>
      </c>
      <c r="O29" s="245">
        <f t="shared" si="0"/>
        <v>771825</v>
      </c>
      <c r="P29" s="241"/>
      <c r="Q29" s="125">
        <v>19836</v>
      </c>
      <c r="S29" s="140"/>
    </row>
    <row r="30" spans="1:19" ht="12.75">
      <c r="A30" s="121">
        <v>25</v>
      </c>
      <c r="B30" s="124" t="s">
        <v>59</v>
      </c>
      <c r="C30" s="124"/>
      <c r="D30" s="124">
        <v>116</v>
      </c>
      <c r="E30" s="124">
        <v>60</v>
      </c>
      <c r="F30" s="124">
        <v>6</v>
      </c>
      <c r="G30" s="124"/>
      <c r="H30" s="124">
        <v>331007</v>
      </c>
      <c r="I30" s="124">
        <v>183665</v>
      </c>
      <c r="J30" s="124">
        <v>36460</v>
      </c>
      <c r="K30" s="124">
        <v>31540</v>
      </c>
      <c r="L30" s="124"/>
      <c r="M30" s="124"/>
      <c r="N30" s="124">
        <v>2348</v>
      </c>
      <c r="O30" s="245">
        <f t="shared" si="0"/>
        <v>585020</v>
      </c>
      <c r="P30" s="241"/>
      <c r="Q30" s="125">
        <v>10440</v>
      </c>
      <c r="S30" s="140"/>
    </row>
    <row r="31" spans="1:19" ht="12.75">
      <c r="A31" s="121">
        <v>26</v>
      </c>
      <c r="B31" s="124" t="s">
        <v>60</v>
      </c>
      <c r="C31" s="124"/>
      <c r="D31" s="124">
        <v>87</v>
      </c>
      <c r="E31" s="124">
        <v>87</v>
      </c>
      <c r="F31" s="124">
        <v>6</v>
      </c>
      <c r="G31" s="124"/>
      <c r="H31" s="124">
        <v>248255</v>
      </c>
      <c r="I31" s="124">
        <v>266314</v>
      </c>
      <c r="J31" s="124">
        <v>36460</v>
      </c>
      <c r="K31" s="124">
        <v>31540</v>
      </c>
      <c r="L31" s="124"/>
      <c r="M31" s="124"/>
      <c r="N31" s="124">
        <v>2347</v>
      </c>
      <c r="O31" s="245">
        <f t="shared" si="0"/>
        <v>584916</v>
      </c>
      <c r="P31" s="241"/>
      <c r="Q31" s="125">
        <v>15138</v>
      </c>
      <c r="S31" s="140"/>
    </row>
    <row r="32" spans="1:19" ht="12.75">
      <c r="A32" s="121">
        <v>27</v>
      </c>
      <c r="B32" s="124" t="s">
        <v>61</v>
      </c>
      <c r="C32" s="124"/>
      <c r="D32" s="124">
        <v>87</v>
      </c>
      <c r="E32" s="124">
        <v>66</v>
      </c>
      <c r="F32" s="124">
        <v>6</v>
      </c>
      <c r="G32" s="124"/>
      <c r="H32" s="124">
        <v>248255</v>
      </c>
      <c r="I32" s="124">
        <v>202031</v>
      </c>
      <c r="J32" s="124">
        <v>36460</v>
      </c>
      <c r="K32" s="124">
        <v>31540</v>
      </c>
      <c r="L32" s="124"/>
      <c r="M32" s="124"/>
      <c r="N32" s="124">
        <v>2074</v>
      </c>
      <c r="O32" s="245">
        <f t="shared" si="0"/>
        <v>520360</v>
      </c>
      <c r="P32" s="241"/>
      <c r="Q32" s="125">
        <v>11484</v>
      </c>
      <c r="S32" s="140"/>
    </row>
    <row r="33" spans="1:19" ht="12.75">
      <c r="A33" s="121">
        <v>28</v>
      </c>
      <c r="B33" s="124" t="s">
        <v>62</v>
      </c>
      <c r="C33" s="124">
        <v>55</v>
      </c>
      <c r="D33" s="124">
        <v>117</v>
      </c>
      <c r="E33" s="124">
        <v>146</v>
      </c>
      <c r="F33" s="124">
        <v>11</v>
      </c>
      <c r="G33" s="124">
        <v>86053</v>
      </c>
      <c r="H33" s="124">
        <v>333861</v>
      </c>
      <c r="I33" s="124">
        <v>446917</v>
      </c>
      <c r="J33" s="124">
        <v>66843</v>
      </c>
      <c r="K33" s="124">
        <v>31540</v>
      </c>
      <c r="L33" s="124"/>
      <c r="M33" s="124"/>
      <c r="N33" s="124">
        <v>3979</v>
      </c>
      <c r="O33" s="245">
        <f t="shared" si="0"/>
        <v>969193</v>
      </c>
      <c r="P33" s="241">
        <v>16519</v>
      </c>
      <c r="Q33" s="125">
        <v>25404</v>
      </c>
      <c r="S33" s="140"/>
    </row>
    <row r="34" spans="1:19" ht="12.75">
      <c r="A34" s="121">
        <v>29</v>
      </c>
      <c r="B34" s="124" t="s">
        <v>63</v>
      </c>
      <c r="C34" s="124">
        <v>26</v>
      </c>
      <c r="D34" s="124">
        <v>60</v>
      </c>
      <c r="E34" s="124">
        <v>119</v>
      </c>
      <c r="F34" s="124">
        <v>7</v>
      </c>
      <c r="G34" s="124">
        <v>40680</v>
      </c>
      <c r="H34" s="124">
        <v>171211</v>
      </c>
      <c r="I34" s="124">
        <v>364268</v>
      </c>
      <c r="J34" s="124">
        <v>42537</v>
      </c>
      <c r="K34" s="124">
        <v>31540</v>
      </c>
      <c r="L34" s="124"/>
      <c r="M34" s="124"/>
      <c r="N34" s="124">
        <v>2636</v>
      </c>
      <c r="O34" s="245">
        <f t="shared" si="0"/>
        <v>652872</v>
      </c>
      <c r="P34" s="241"/>
      <c r="Q34" s="125">
        <v>20706</v>
      </c>
      <c r="S34" s="140"/>
    </row>
    <row r="35" spans="1:19" ht="12.75">
      <c r="A35" s="121">
        <v>30</v>
      </c>
      <c r="B35" s="124" t="s">
        <v>64</v>
      </c>
      <c r="C35" s="124"/>
      <c r="D35" s="124">
        <v>118</v>
      </c>
      <c r="E35" s="124">
        <v>58</v>
      </c>
      <c r="F35" s="124">
        <v>6</v>
      </c>
      <c r="G35" s="124"/>
      <c r="H35" s="124">
        <v>336714</v>
      </c>
      <c r="I35" s="124">
        <v>177542</v>
      </c>
      <c r="J35" s="124">
        <v>36460</v>
      </c>
      <c r="K35" s="124">
        <v>31540</v>
      </c>
      <c r="L35" s="124"/>
      <c r="M35" s="124"/>
      <c r="N35" s="124">
        <v>2346</v>
      </c>
      <c r="O35" s="245">
        <f t="shared" si="0"/>
        <v>584602</v>
      </c>
      <c r="P35" s="241"/>
      <c r="Q35" s="125">
        <v>10092</v>
      </c>
      <c r="S35" s="140"/>
    </row>
    <row r="36" spans="1:19" ht="12.75">
      <c r="A36" s="121">
        <v>31</v>
      </c>
      <c r="B36" s="124" t="s">
        <v>65</v>
      </c>
      <c r="C36" s="124"/>
      <c r="D36" s="124">
        <v>82</v>
      </c>
      <c r="E36" s="124">
        <v>82</v>
      </c>
      <c r="F36" s="124">
        <v>6</v>
      </c>
      <c r="G36" s="124"/>
      <c r="H36" s="124">
        <v>233988</v>
      </c>
      <c r="I36" s="124">
        <v>251008</v>
      </c>
      <c r="J36" s="124">
        <v>36460</v>
      </c>
      <c r="K36" s="124">
        <v>31540</v>
      </c>
      <c r="L36" s="124"/>
      <c r="M36" s="124"/>
      <c r="N36" s="124">
        <v>2221</v>
      </c>
      <c r="O36" s="245">
        <f t="shared" si="0"/>
        <v>555217</v>
      </c>
      <c r="P36" s="241"/>
      <c r="Q36" s="125">
        <v>14268</v>
      </c>
      <c r="S36" s="140"/>
    </row>
    <row r="37" spans="1:19" ht="12.75">
      <c r="A37" s="121">
        <v>32</v>
      </c>
      <c r="B37" s="124" t="s">
        <v>66</v>
      </c>
      <c r="C37" s="124"/>
      <c r="D37" s="124">
        <v>117</v>
      </c>
      <c r="E37" s="124">
        <v>83</v>
      </c>
      <c r="F37" s="124">
        <v>7</v>
      </c>
      <c r="G37" s="124"/>
      <c r="H37" s="124">
        <v>333861</v>
      </c>
      <c r="I37" s="124">
        <v>254069</v>
      </c>
      <c r="J37" s="124">
        <v>42537</v>
      </c>
      <c r="K37" s="124">
        <v>31540</v>
      </c>
      <c r="L37" s="124"/>
      <c r="M37" s="124"/>
      <c r="N37" s="124">
        <v>2686</v>
      </c>
      <c r="O37" s="245">
        <f t="shared" si="0"/>
        <v>664693</v>
      </c>
      <c r="P37" s="241"/>
      <c r="Q37" s="125">
        <v>14442</v>
      </c>
      <c r="S37" s="140"/>
    </row>
    <row r="38" spans="1:19" ht="12.75">
      <c r="A38" s="121">
        <v>33</v>
      </c>
      <c r="B38" s="124" t="s">
        <v>67</v>
      </c>
      <c r="C38" s="124"/>
      <c r="D38" s="124">
        <v>135</v>
      </c>
      <c r="E38" s="124">
        <v>143</v>
      </c>
      <c r="F38" s="124">
        <v>10</v>
      </c>
      <c r="G38" s="124"/>
      <c r="H38" s="124">
        <v>385224</v>
      </c>
      <c r="I38" s="124">
        <v>437734</v>
      </c>
      <c r="J38" s="124">
        <v>60767</v>
      </c>
      <c r="K38" s="124">
        <v>31540</v>
      </c>
      <c r="L38" s="124"/>
      <c r="M38" s="124"/>
      <c r="N38" s="124">
        <v>3766</v>
      </c>
      <c r="O38" s="245">
        <f t="shared" si="0"/>
        <v>919031</v>
      </c>
      <c r="P38" s="241"/>
      <c r="Q38" s="125">
        <v>24882</v>
      </c>
      <c r="S38" s="140"/>
    </row>
    <row r="39" spans="1:19" ht="12.75">
      <c r="A39" s="121">
        <v>34</v>
      </c>
      <c r="B39" s="124" t="s">
        <v>68</v>
      </c>
      <c r="C39" s="124"/>
      <c r="D39" s="124">
        <v>111</v>
      </c>
      <c r="E39" s="124">
        <v>60</v>
      </c>
      <c r="F39" s="124">
        <v>6</v>
      </c>
      <c r="G39" s="124"/>
      <c r="H39" s="124">
        <v>316740</v>
      </c>
      <c r="I39" s="124">
        <v>183665</v>
      </c>
      <c r="J39" s="124">
        <v>36460</v>
      </c>
      <c r="K39" s="124">
        <v>31540</v>
      </c>
      <c r="L39" s="124">
        <v>7900</v>
      </c>
      <c r="M39" s="124"/>
      <c r="N39" s="124">
        <v>2287</v>
      </c>
      <c r="O39" s="245">
        <f t="shared" si="0"/>
        <v>578592</v>
      </c>
      <c r="P39" s="241"/>
      <c r="Q39" s="125">
        <v>10440</v>
      </c>
      <c r="S39" s="140"/>
    </row>
    <row r="40" spans="1:19" ht="12.75">
      <c r="A40" s="121">
        <v>35</v>
      </c>
      <c r="B40" s="124" t="s">
        <v>69</v>
      </c>
      <c r="C40" s="124">
        <v>46</v>
      </c>
      <c r="D40" s="124">
        <v>90</v>
      </c>
      <c r="E40" s="124">
        <v>85</v>
      </c>
      <c r="F40" s="124">
        <v>8</v>
      </c>
      <c r="G40" s="124">
        <v>71972</v>
      </c>
      <c r="H40" s="124">
        <v>256816</v>
      </c>
      <c r="I40" s="124">
        <v>260191</v>
      </c>
      <c r="J40" s="124">
        <v>48613</v>
      </c>
      <c r="K40" s="124">
        <v>31540</v>
      </c>
      <c r="L40" s="124"/>
      <c r="M40" s="124"/>
      <c r="N40" s="124">
        <v>2716</v>
      </c>
      <c r="O40" s="245">
        <f t="shared" si="0"/>
        <v>671848</v>
      </c>
      <c r="P40" s="241">
        <v>9617</v>
      </c>
      <c r="Q40" s="125">
        <v>14790</v>
      </c>
      <c r="S40" s="140"/>
    </row>
    <row r="41" spans="1:19" ht="12.75">
      <c r="A41" s="121">
        <v>36</v>
      </c>
      <c r="B41" s="124" t="s">
        <v>70</v>
      </c>
      <c r="C41" s="124"/>
      <c r="D41" s="124">
        <v>120</v>
      </c>
      <c r="E41" s="124">
        <v>121</v>
      </c>
      <c r="F41" s="124">
        <v>8</v>
      </c>
      <c r="G41" s="124"/>
      <c r="H41" s="124">
        <v>342421</v>
      </c>
      <c r="I41" s="124">
        <v>370390</v>
      </c>
      <c r="J41" s="124">
        <v>48613</v>
      </c>
      <c r="K41" s="124">
        <v>31540</v>
      </c>
      <c r="L41" s="124"/>
      <c r="M41" s="124"/>
      <c r="N41" s="124">
        <v>3244</v>
      </c>
      <c r="O41" s="245">
        <f t="shared" si="0"/>
        <v>796208</v>
      </c>
      <c r="P41" s="241"/>
      <c r="Q41" s="125">
        <v>21054</v>
      </c>
      <c r="S41" s="140"/>
    </row>
    <row r="42" spans="1:19" ht="12.75">
      <c r="A42" s="121">
        <v>37</v>
      </c>
      <c r="B42" s="124" t="s">
        <v>71</v>
      </c>
      <c r="C42" s="124"/>
      <c r="D42" s="124">
        <v>89</v>
      </c>
      <c r="E42" s="124">
        <v>82</v>
      </c>
      <c r="F42" s="124">
        <v>6</v>
      </c>
      <c r="G42" s="124"/>
      <c r="H42" s="124">
        <v>253962</v>
      </c>
      <c r="I42" s="124">
        <v>251008</v>
      </c>
      <c r="J42" s="124">
        <v>36460</v>
      </c>
      <c r="K42" s="124">
        <v>31540</v>
      </c>
      <c r="L42" s="124"/>
      <c r="M42" s="124"/>
      <c r="N42" s="124">
        <v>2306</v>
      </c>
      <c r="O42" s="246">
        <f t="shared" si="0"/>
        <v>575276</v>
      </c>
      <c r="P42" s="241"/>
      <c r="Q42" s="125">
        <v>14268</v>
      </c>
      <c r="S42" s="140"/>
    </row>
    <row r="43" spans="1:19" ht="12.75">
      <c r="A43" s="121">
        <v>38</v>
      </c>
      <c r="B43" s="124" t="s">
        <v>72</v>
      </c>
      <c r="C43" s="124"/>
      <c r="D43" s="124">
        <v>89</v>
      </c>
      <c r="E43" s="124">
        <v>84</v>
      </c>
      <c r="F43" s="124">
        <v>6</v>
      </c>
      <c r="G43" s="124"/>
      <c r="H43" s="124">
        <v>253962</v>
      </c>
      <c r="I43" s="124">
        <v>257130</v>
      </c>
      <c r="J43" s="124">
        <v>36460</v>
      </c>
      <c r="K43" s="124">
        <v>31540</v>
      </c>
      <c r="L43" s="124"/>
      <c r="M43" s="124"/>
      <c r="N43" s="124">
        <v>2332</v>
      </c>
      <c r="O43" s="245">
        <f t="shared" si="0"/>
        <v>581424</v>
      </c>
      <c r="P43" s="241">
        <v>9504</v>
      </c>
      <c r="Q43" s="125">
        <v>14616</v>
      </c>
      <c r="S43" s="140"/>
    </row>
    <row r="44" spans="1:19" ht="12.75">
      <c r="A44" s="121">
        <v>39</v>
      </c>
      <c r="B44" s="124" t="s">
        <v>73</v>
      </c>
      <c r="C44" s="124"/>
      <c r="D44" s="124">
        <v>88</v>
      </c>
      <c r="E44" s="124">
        <v>82</v>
      </c>
      <c r="F44" s="124">
        <v>6</v>
      </c>
      <c r="G44" s="124"/>
      <c r="H44" s="124">
        <v>251109</v>
      </c>
      <c r="I44" s="124">
        <v>251008</v>
      </c>
      <c r="J44" s="124">
        <v>36460</v>
      </c>
      <c r="K44" s="124">
        <v>31540</v>
      </c>
      <c r="L44" s="124"/>
      <c r="M44" s="124"/>
      <c r="N44" s="124">
        <v>2294</v>
      </c>
      <c r="O44" s="245">
        <f t="shared" si="0"/>
        <v>572411</v>
      </c>
      <c r="P44" s="241">
        <v>9278</v>
      </c>
      <c r="Q44" s="125">
        <v>14268</v>
      </c>
      <c r="S44" s="140"/>
    </row>
    <row r="45" spans="1:19" ht="12.75">
      <c r="A45" s="121">
        <v>40</v>
      </c>
      <c r="B45" s="124" t="s">
        <v>74</v>
      </c>
      <c r="C45" s="124"/>
      <c r="D45" s="124">
        <v>106</v>
      </c>
      <c r="E45" s="124">
        <v>62</v>
      </c>
      <c r="F45" s="124">
        <v>6</v>
      </c>
      <c r="G45" s="124"/>
      <c r="H45" s="124">
        <v>302472</v>
      </c>
      <c r="I45" s="124">
        <v>189787</v>
      </c>
      <c r="J45" s="124">
        <v>36460</v>
      </c>
      <c r="K45" s="124">
        <v>31540</v>
      </c>
      <c r="L45" s="124">
        <v>7268</v>
      </c>
      <c r="M45" s="124"/>
      <c r="N45" s="124">
        <v>2252</v>
      </c>
      <c r="O45" s="245">
        <f t="shared" si="0"/>
        <v>569779</v>
      </c>
      <c r="P45" s="241"/>
      <c r="Q45" s="127">
        <v>10788</v>
      </c>
      <c r="S45" s="140"/>
    </row>
    <row r="46" spans="1:19" ht="12.75">
      <c r="A46" s="121">
        <v>41</v>
      </c>
      <c r="B46" s="124" t="s">
        <v>75</v>
      </c>
      <c r="C46" s="124"/>
      <c r="D46" s="124">
        <v>199</v>
      </c>
      <c r="E46" s="124">
        <v>244</v>
      </c>
      <c r="F46" s="124">
        <v>18</v>
      </c>
      <c r="G46" s="124"/>
      <c r="H46" s="124">
        <v>567848</v>
      </c>
      <c r="I46" s="124">
        <v>746902</v>
      </c>
      <c r="J46" s="124">
        <v>109380</v>
      </c>
      <c r="K46" s="124">
        <v>31540</v>
      </c>
      <c r="L46" s="124">
        <v>33338</v>
      </c>
      <c r="M46" s="124"/>
      <c r="N46" s="124">
        <v>6068</v>
      </c>
      <c r="O46" s="245">
        <f t="shared" si="0"/>
        <v>1495076</v>
      </c>
      <c r="P46" s="241">
        <v>27607</v>
      </c>
      <c r="Q46" s="125">
        <v>42456</v>
      </c>
      <c r="S46" s="140"/>
    </row>
    <row r="47" spans="1:19" ht="12.75">
      <c r="A47" s="121">
        <v>42</v>
      </c>
      <c r="B47" s="124" t="s">
        <v>76</v>
      </c>
      <c r="C47" s="124"/>
      <c r="D47" s="124">
        <v>59</v>
      </c>
      <c r="E47" s="124">
        <v>110</v>
      </c>
      <c r="F47" s="124">
        <v>6</v>
      </c>
      <c r="G47" s="124"/>
      <c r="H47" s="124">
        <v>168357</v>
      </c>
      <c r="I47" s="124">
        <v>336718</v>
      </c>
      <c r="J47" s="124">
        <v>36460</v>
      </c>
      <c r="K47" s="124">
        <v>31540</v>
      </c>
      <c r="L47" s="124"/>
      <c r="M47" s="124"/>
      <c r="N47" s="124">
        <v>2306</v>
      </c>
      <c r="O47" s="245">
        <f t="shared" si="0"/>
        <v>575381</v>
      </c>
      <c r="P47" s="241"/>
      <c r="Q47" s="125">
        <v>19140</v>
      </c>
      <c r="S47" s="140"/>
    </row>
    <row r="48" spans="1:19" ht="12.75">
      <c r="A48" s="121">
        <v>43</v>
      </c>
      <c r="B48" s="124" t="s">
        <v>77</v>
      </c>
      <c r="C48" s="124"/>
      <c r="D48" s="124">
        <v>224</v>
      </c>
      <c r="E48" s="124">
        <v>208</v>
      </c>
      <c r="F48" s="124">
        <v>16</v>
      </c>
      <c r="G48" s="124"/>
      <c r="H48" s="124">
        <v>639186</v>
      </c>
      <c r="I48" s="124">
        <v>636704</v>
      </c>
      <c r="J48" s="124">
        <v>97227</v>
      </c>
      <c r="K48" s="124">
        <v>31540</v>
      </c>
      <c r="L48" s="124">
        <v>35866</v>
      </c>
      <c r="M48" s="124"/>
      <c r="N48" s="124">
        <v>5850</v>
      </c>
      <c r="O48" s="245">
        <f t="shared" si="0"/>
        <v>1446373</v>
      </c>
      <c r="P48" s="241">
        <v>23534</v>
      </c>
      <c r="Q48" s="125">
        <v>36192</v>
      </c>
      <c r="S48" s="140"/>
    </row>
    <row r="49" spans="1:19" ht="12.75">
      <c r="A49" s="121">
        <v>44</v>
      </c>
      <c r="B49" s="124" t="s">
        <v>78</v>
      </c>
      <c r="C49" s="124"/>
      <c r="D49" s="124">
        <v>156</v>
      </c>
      <c r="E49" s="124">
        <v>150</v>
      </c>
      <c r="F49" s="124">
        <v>12</v>
      </c>
      <c r="G49" s="124"/>
      <c r="H49" s="124">
        <v>445148</v>
      </c>
      <c r="I49" s="124">
        <v>459161</v>
      </c>
      <c r="J49" s="124">
        <v>72920</v>
      </c>
      <c r="K49" s="124">
        <v>31540</v>
      </c>
      <c r="L49" s="124">
        <v>22278</v>
      </c>
      <c r="M49" s="124"/>
      <c r="N49" s="124">
        <v>4164</v>
      </c>
      <c r="O49" s="245">
        <f t="shared" si="0"/>
        <v>1035211</v>
      </c>
      <c r="P49" s="241"/>
      <c r="Q49" s="125">
        <v>26100</v>
      </c>
      <c r="S49" s="140"/>
    </row>
    <row r="50" spans="1:19" ht="12.75">
      <c r="A50" s="121">
        <v>45</v>
      </c>
      <c r="B50" s="124" t="s">
        <v>79</v>
      </c>
      <c r="C50" s="124">
        <v>42</v>
      </c>
      <c r="D50" s="124">
        <v>87</v>
      </c>
      <c r="E50" s="124">
        <v>89</v>
      </c>
      <c r="F50" s="124">
        <v>8</v>
      </c>
      <c r="G50" s="124">
        <v>65713</v>
      </c>
      <c r="H50" s="124">
        <v>248255</v>
      </c>
      <c r="I50" s="124">
        <v>272436</v>
      </c>
      <c r="J50" s="124">
        <v>48613</v>
      </c>
      <c r="K50" s="124">
        <v>31540</v>
      </c>
      <c r="L50" s="124"/>
      <c r="M50" s="124"/>
      <c r="N50" s="124">
        <v>2706</v>
      </c>
      <c r="O50" s="245">
        <f t="shared" si="0"/>
        <v>669263</v>
      </c>
      <c r="P50" s="241"/>
      <c r="Q50" s="125">
        <v>15486</v>
      </c>
      <c r="S50" s="140"/>
    </row>
    <row r="51" spans="1:19" ht="12.75">
      <c r="A51" s="121">
        <v>46</v>
      </c>
      <c r="B51" s="124" t="s">
        <v>80</v>
      </c>
      <c r="C51" s="124"/>
      <c r="D51" s="124">
        <v>116</v>
      </c>
      <c r="E51" s="124">
        <v>114</v>
      </c>
      <c r="F51" s="124">
        <v>8</v>
      </c>
      <c r="G51" s="124"/>
      <c r="H51" s="124">
        <v>331007</v>
      </c>
      <c r="I51" s="124">
        <v>348963</v>
      </c>
      <c r="J51" s="124">
        <v>48613</v>
      </c>
      <c r="K51" s="124">
        <v>31540</v>
      </c>
      <c r="L51" s="124"/>
      <c r="M51" s="124"/>
      <c r="N51" s="124">
        <v>3105</v>
      </c>
      <c r="O51" s="245">
        <f t="shared" si="0"/>
        <v>763228</v>
      </c>
      <c r="P51" s="241"/>
      <c r="Q51" s="125">
        <v>19836</v>
      </c>
      <c r="S51" s="140"/>
    </row>
    <row r="52" spans="1:19" ht="12.75">
      <c r="A52" s="121">
        <v>47</v>
      </c>
      <c r="B52" s="124" t="s">
        <v>81</v>
      </c>
      <c r="C52" s="124"/>
      <c r="D52" s="124">
        <v>110</v>
      </c>
      <c r="E52" s="124">
        <v>91</v>
      </c>
      <c r="F52" s="124">
        <v>7</v>
      </c>
      <c r="G52" s="124"/>
      <c r="H52" s="124">
        <v>313886</v>
      </c>
      <c r="I52" s="124">
        <v>278558</v>
      </c>
      <c r="J52" s="124">
        <v>42537</v>
      </c>
      <c r="K52" s="124">
        <v>31540</v>
      </c>
      <c r="L52" s="124"/>
      <c r="M52" s="124"/>
      <c r="N52" s="124">
        <v>2706</v>
      </c>
      <c r="O52" s="245">
        <f t="shared" si="0"/>
        <v>669227</v>
      </c>
      <c r="P52" s="241"/>
      <c r="Q52" s="125">
        <v>15834</v>
      </c>
      <c r="S52" s="140"/>
    </row>
    <row r="53" spans="1:19" ht="12.75">
      <c r="A53" s="121">
        <v>48</v>
      </c>
      <c r="B53" s="124" t="s">
        <v>82</v>
      </c>
      <c r="C53" s="124"/>
      <c r="D53" s="124">
        <v>111</v>
      </c>
      <c r="E53" s="124">
        <v>115</v>
      </c>
      <c r="F53" s="124">
        <v>8</v>
      </c>
      <c r="G53" s="126"/>
      <c r="H53" s="126">
        <v>316740</v>
      </c>
      <c r="I53" s="126">
        <v>352024</v>
      </c>
      <c r="J53" s="126">
        <v>48613</v>
      </c>
      <c r="K53" s="124">
        <v>31540</v>
      </c>
      <c r="L53" s="126"/>
      <c r="M53" s="126"/>
      <c r="N53" s="126">
        <v>3057</v>
      </c>
      <c r="O53" s="245">
        <f t="shared" si="0"/>
        <v>751974</v>
      </c>
      <c r="P53" s="241">
        <v>13011</v>
      </c>
      <c r="Q53" s="127">
        <v>20010</v>
      </c>
      <c r="S53" s="140"/>
    </row>
    <row r="54" spans="1:19" ht="12.75">
      <c r="A54" s="121">
        <v>49</v>
      </c>
      <c r="B54" s="124" t="s">
        <v>83</v>
      </c>
      <c r="C54" s="124"/>
      <c r="D54" s="124">
        <v>149</v>
      </c>
      <c r="E54" s="124">
        <v>201</v>
      </c>
      <c r="F54" s="124">
        <v>14</v>
      </c>
      <c r="G54" s="126"/>
      <c r="H54" s="126">
        <v>425173</v>
      </c>
      <c r="I54" s="126">
        <v>615276</v>
      </c>
      <c r="J54" s="126">
        <v>85074</v>
      </c>
      <c r="K54" s="124">
        <v>31540</v>
      </c>
      <c r="L54" s="126">
        <v>23700</v>
      </c>
      <c r="M54" s="126"/>
      <c r="N54" s="126">
        <v>4795</v>
      </c>
      <c r="O54" s="245">
        <f t="shared" si="0"/>
        <v>1185558</v>
      </c>
      <c r="P54" s="241"/>
      <c r="Q54" s="127">
        <v>34974</v>
      </c>
      <c r="S54" s="140"/>
    </row>
    <row r="55" spans="1:19" ht="12.75">
      <c r="A55" s="121">
        <v>50</v>
      </c>
      <c r="B55" s="124" t="s">
        <v>84</v>
      </c>
      <c r="C55" s="124"/>
      <c r="D55" s="124">
        <v>116</v>
      </c>
      <c r="E55" s="124">
        <v>120</v>
      </c>
      <c r="F55" s="124">
        <v>8</v>
      </c>
      <c r="G55" s="126"/>
      <c r="H55" s="126">
        <v>331007</v>
      </c>
      <c r="I55" s="126">
        <v>367329</v>
      </c>
      <c r="J55" s="126">
        <v>48613</v>
      </c>
      <c r="K55" s="124">
        <v>31540</v>
      </c>
      <c r="L55" s="126"/>
      <c r="M55" s="126"/>
      <c r="N55" s="126">
        <v>3183</v>
      </c>
      <c r="O55" s="245">
        <f t="shared" si="0"/>
        <v>781672</v>
      </c>
      <c r="P55" s="241">
        <v>13577</v>
      </c>
      <c r="Q55" s="127">
        <v>20880</v>
      </c>
      <c r="S55" s="140"/>
    </row>
    <row r="56" spans="1:19" ht="12.75">
      <c r="A56" s="121">
        <v>51</v>
      </c>
      <c r="B56" s="124" t="s">
        <v>85</v>
      </c>
      <c r="C56" s="124"/>
      <c r="D56" s="124">
        <v>118</v>
      </c>
      <c r="E56" s="124">
        <v>120</v>
      </c>
      <c r="F56" s="124">
        <v>8</v>
      </c>
      <c r="G56" s="126"/>
      <c r="H56" s="126">
        <v>336714</v>
      </c>
      <c r="I56" s="126">
        <v>367329</v>
      </c>
      <c r="J56" s="126">
        <v>48613</v>
      </c>
      <c r="K56" s="124">
        <v>31540</v>
      </c>
      <c r="L56" s="126"/>
      <c r="M56" s="126"/>
      <c r="N56" s="126">
        <v>3207</v>
      </c>
      <c r="O56" s="245">
        <f t="shared" si="0"/>
        <v>787403</v>
      </c>
      <c r="P56" s="241">
        <v>13577</v>
      </c>
      <c r="Q56" s="127">
        <v>20880</v>
      </c>
      <c r="S56" s="140"/>
    </row>
    <row r="57" spans="1:19" ht="12.75">
      <c r="A57" s="121">
        <v>52</v>
      </c>
      <c r="B57" s="124" t="s">
        <v>86</v>
      </c>
      <c r="C57" s="124"/>
      <c r="D57" s="124">
        <v>163</v>
      </c>
      <c r="E57" s="124">
        <v>183</v>
      </c>
      <c r="F57" s="124">
        <v>13</v>
      </c>
      <c r="G57" s="126"/>
      <c r="H57" s="126">
        <v>465122</v>
      </c>
      <c r="I57" s="126">
        <v>560177</v>
      </c>
      <c r="J57" s="126">
        <v>78997</v>
      </c>
      <c r="K57" s="124">
        <v>31540</v>
      </c>
      <c r="L57" s="126">
        <v>17854</v>
      </c>
      <c r="M57" s="126"/>
      <c r="N57" s="126">
        <v>4704</v>
      </c>
      <c r="O57" s="245">
        <f t="shared" si="0"/>
        <v>1158394</v>
      </c>
      <c r="P57" s="241"/>
      <c r="Q57" s="127">
        <v>31842</v>
      </c>
      <c r="S57" s="140"/>
    </row>
    <row r="58" spans="1:19" s="91" customFormat="1" ht="28.5" customHeight="1" thickBot="1">
      <c r="A58" s="104"/>
      <c r="B58" s="105" t="s">
        <v>13</v>
      </c>
      <c r="C58" s="107">
        <f aca="true" t="shared" si="1" ref="C58:P58">SUM(C6:C57)</f>
        <v>263</v>
      </c>
      <c r="D58" s="107">
        <f t="shared" si="1"/>
        <v>5196</v>
      </c>
      <c r="E58" s="107">
        <f t="shared" si="1"/>
        <v>5273</v>
      </c>
      <c r="F58" s="107">
        <f t="shared" si="1"/>
        <v>392</v>
      </c>
      <c r="G58" s="107">
        <f t="shared" si="1"/>
        <v>411490</v>
      </c>
      <c r="H58" s="107">
        <f t="shared" si="1"/>
        <v>14826840</v>
      </c>
      <c r="I58" s="107">
        <f t="shared" si="1"/>
        <v>16141052</v>
      </c>
      <c r="J58" s="107">
        <f t="shared" si="1"/>
        <v>2382054</v>
      </c>
      <c r="K58" s="107">
        <f t="shared" si="1"/>
        <v>1640080</v>
      </c>
      <c r="L58" s="107">
        <f t="shared" si="1"/>
        <v>211404</v>
      </c>
      <c r="M58" s="107">
        <f t="shared" si="1"/>
        <v>41000</v>
      </c>
      <c r="N58" s="107">
        <f t="shared" si="1"/>
        <v>143838</v>
      </c>
      <c r="O58" s="108">
        <f t="shared" si="1"/>
        <v>35797758</v>
      </c>
      <c r="P58" s="247">
        <f t="shared" si="1"/>
        <v>246652</v>
      </c>
      <c r="Q58" s="108">
        <f>SUM(Q6:Q57)</f>
        <v>917502</v>
      </c>
      <c r="S58" s="140"/>
    </row>
    <row r="59" spans="1:16" ht="13.5" thickTop="1">
      <c r="A59" s="60"/>
      <c r="B59" s="61"/>
      <c r="C59" s="62"/>
      <c r="D59" s="62"/>
      <c r="E59" s="62"/>
      <c r="F59" s="62"/>
      <c r="G59" s="71"/>
      <c r="H59" s="80"/>
      <c r="I59" s="71"/>
      <c r="J59" s="71"/>
      <c r="K59" s="71"/>
      <c r="L59" s="71"/>
      <c r="M59" s="71"/>
      <c r="N59" s="71"/>
      <c r="O59" s="71"/>
      <c r="P59" s="63"/>
    </row>
    <row r="60" spans="1:16" ht="12.75">
      <c r="A60" s="60"/>
      <c r="B60" s="61"/>
      <c r="C60" s="37"/>
      <c r="D60" s="37"/>
      <c r="E60" s="37"/>
      <c r="F60" s="37"/>
      <c r="G60" s="71"/>
      <c r="H60" s="80"/>
      <c r="I60" s="71"/>
      <c r="J60" s="71"/>
      <c r="K60" s="71"/>
      <c r="L60" s="71"/>
      <c r="M60" s="71"/>
      <c r="N60" s="71"/>
      <c r="O60" s="71"/>
      <c r="P60" s="63"/>
    </row>
    <row r="61" spans="1:17" ht="15">
      <c r="A61" s="135"/>
      <c r="B61" s="129"/>
      <c r="C61" s="130"/>
      <c r="D61" s="84"/>
      <c r="E61" s="83"/>
      <c r="F61" s="83"/>
      <c r="G61" s="83"/>
      <c r="H61" s="85"/>
      <c r="I61" s="83"/>
      <c r="J61" s="83"/>
      <c r="K61" s="83"/>
      <c r="L61" s="83"/>
      <c r="M61" s="83"/>
      <c r="N61" s="83"/>
      <c r="O61" s="83"/>
      <c r="P61" s="60"/>
      <c r="Q61" s="60"/>
    </row>
    <row r="62" spans="1:17" ht="15">
      <c r="A62" s="135"/>
      <c r="B62" s="129"/>
      <c r="C62" s="131"/>
      <c r="D62" s="64"/>
      <c r="E62" s="64"/>
      <c r="F62" s="64"/>
      <c r="G62" s="81"/>
      <c r="H62" s="64"/>
      <c r="I62" s="64"/>
      <c r="J62" s="64"/>
      <c r="K62" s="64"/>
      <c r="L62" s="64"/>
      <c r="M62" s="64"/>
      <c r="N62" s="64"/>
      <c r="O62" s="81"/>
      <c r="P62" s="60"/>
      <c r="Q62" s="60"/>
    </row>
    <row r="63" spans="1:17" ht="15">
      <c r="A63" s="135"/>
      <c r="B63" s="129"/>
      <c r="C63" s="13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60"/>
      <c r="Q63" s="60"/>
    </row>
    <row r="64" spans="1:17" ht="15">
      <c r="A64" s="135"/>
      <c r="B64" s="133"/>
      <c r="C64" s="13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86"/>
      <c r="Q64" s="60"/>
    </row>
    <row r="65" spans="1:17" ht="12.75">
      <c r="A65" s="60"/>
      <c r="B65" s="61"/>
      <c r="C65" s="65"/>
      <c r="D65" s="66"/>
      <c r="E65" s="66"/>
      <c r="F65" s="66"/>
      <c r="G65" s="66"/>
      <c r="H65" s="67"/>
      <c r="I65" s="66"/>
      <c r="J65" s="66"/>
      <c r="K65" s="66"/>
      <c r="L65" s="66"/>
      <c r="M65" s="66"/>
      <c r="N65" s="66"/>
      <c r="O65" s="66"/>
      <c r="P65" s="60"/>
      <c r="Q65" s="60"/>
    </row>
    <row r="66" spans="1:17" ht="12.75">
      <c r="A66" s="60"/>
      <c r="B66" s="61"/>
      <c r="C66" s="31"/>
      <c r="D66" s="66"/>
      <c r="E66" s="66"/>
      <c r="F66" s="66"/>
      <c r="G66" s="66"/>
      <c r="H66" s="87"/>
      <c r="I66" s="66"/>
      <c r="J66" s="66"/>
      <c r="K66" s="66"/>
      <c r="L66" s="66"/>
      <c r="M66" s="66"/>
      <c r="N66" s="66"/>
      <c r="O66" s="66"/>
      <c r="P66" s="60"/>
      <c r="Q66" s="60"/>
    </row>
    <row r="67" spans="1:17" s="1" customFormat="1" ht="12.75">
      <c r="A67" s="16"/>
      <c r="B67" s="68"/>
      <c r="C67" s="36"/>
      <c r="D67" s="36"/>
      <c r="E67" s="36"/>
      <c r="F67" s="36"/>
      <c r="G67" s="36"/>
      <c r="H67" s="87"/>
      <c r="I67" s="36"/>
      <c r="J67" s="36"/>
      <c r="K67" s="36"/>
      <c r="L67" s="36"/>
      <c r="M67" s="36"/>
      <c r="N67" s="36"/>
      <c r="O67" s="36"/>
      <c r="P67" s="17"/>
      <c r="Q67" s="16"/>
    </row>
    <row r="68" spans="1:17" s="1" customFormat="1" ht="12.75">
      <c r="A68" s="16"/>
      <c r="B68" s="6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16"/>
      <c r="Q68" s="16"/>
    </row>
    <row r="69" spans="1:17" s="1" customFormat="1" ht="12.75" hidden="1">
      <c r="A69" s="16"/>
      <c r="B69" s="6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16"/>
      <c r="Q69" s="16"/>
    </row>
    <row r="70" spans="1:17" s="1" customFormat="1" ht="12.75">
      <c r="A70" s="16"/>
      <c r="B70" s="6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"/>
      <c r="P70" s="16"/>
      <c r="Q70" s="16"/>
    </row>
    <row r="71" spans="1:17" s="1" customFormat="1" ht="12.75" hidden="1">
      <c r="A71" s="16"/>
      <c r="B71" s="6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16"/>
      <c r="Q71" s="16"/>
    </row>
    <row r="72" spans="1:17" s="1" customFormat="1" ht="12.75" hidden="1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6"/>
      <c r="Q72" s="16"/>
    </row>
    <row r="73" spans="1:17" s="1" customFormat="1" ht="12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/>
      <c r="Q73" s="16"/>
    </row>
    <row r="74" spans="1:17" s="1" customFormat="1" ht="12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6"/>
      <c r="Q74" s="16"/>
    </row>
    <row r="75" spans="1:17" s="1" customFormat="1" ht="12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6"/>
      <c r="Q75" s="16"/>
    </row>
    <row r="76" spans="1:17" s="1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" customFormat="1" ht="12.75">
      <c r="A77" s="16"/>
      <c r="B77" s="16"/>
      <c r="C77" s="16"/>
      <c r="D77" s="16"/>
      <c r="E77" s="16"/>
      <c r="F77" s="16"/>
      <c r="G77" s="16"/>
      <c r="H77" s="16"/>
      <c r="I77" s="26"/>
      <c r="J77" s="26"/>
      <c r="K77" s="26"/>
      <c r="L77" s="26"/>
      <c r="M77" s="26"/>
      <c r="N77" s="26"/>
      <c r="O77" s="16"/>
      <c r="P77" s="16"/>
      <c r="Q77" s="16"/>
    </row>
    <row r="78" spans="1:17" s="1" customFormat="1" ht="12.75">
      <c r="A78" s="16"/>
      <c r="B78" s="16"/>
      <c r="C78" s="16"/>
      <c r="D78" s="16"/>
      <c r="E78" s="46"/>
      <c r="F78" s="46"/>
      <c r="G78" s="46"/>
      <c r="H78" s="16"/>
      <c r="I78" s="26"/>
      <c r="J78" s="26"/>
      <c r="K78" s="26"/>
      <c r="L78" s="26"/>
      <c r="M78" s="26"/>
      <c r="N78" s="26"/>
      <c r="O78" s="16"/>
      <c r="P78" s="16"/>
      <c r="Q78" s="16"/>
    </row>
    <row r="79" spans="1:17" s="1" customFormat="1" ht="12.75">
      <c r="A79" s="16"/>
      <c r="B79" s="16"/>
      <c r="C79" s="16"/>
      <c r="D79" s="16"/>
      <c r="E79" s="46"/>
      <c r="F79" s="46"/>
      <c r="G79" s="46"/>
      <c r="H79" s="16"/>
      <c r="I79" s="27"/>
      <c r="J79" s="27"/>
      <c r="K79" s="27"/>
      <c r="L79" s="27"/>
      <c r="M79" s="27"/>
      <c r="N79" s="27"/>
      <c r="O79" s="16"/>
      <c r="P79" s="16"/>
      <c r="Q79" s="16"/>
    </row>
    <row r="80" spans="1:17" s="1" customFormat="1" ht="12.75">
      <c r="A80" s="16"/>
      <c r="B80" s="16"/>
      <c r="C80" s="16"/>
      <c r="D80" s="17"/>
      <c r="E80" s="17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2.75">
      <c r="A81" s="16"/>
      <c r="B81" s="16"/>
      <c r="C81" s="16"/>
      <c r="D81" s="16"/>
      <c r="E81" s="16"/>
      <c r="F81" s="16"/>
      <c r="G81" s="16"/>
      <c r="H81" s="16"/>
      <c r="I81" s="26"/>
      <c r="J81" s="26"/>
      <c r="K81" s="26"/>
      <c r="L81" s="26"/>
      <c r="M81" s="26"/>
      <c r="N81" s="26"/>
      <c r="O81" s="16"/>
      <c r="P81" s="16"/>
      <c r="Q81" s="16"/>
    </row>
    <row r="82" spans="1:17" s="1" customFormat="1" ht="12.75">
      <c r="A82" s="16"/>
      <c r="B82" s="16"/>
      <c r="C82" s="16"/>
      <c r="D82" s="16"/>
      <c r="E82" s="16"/>
      <c r="F82" s="16"/>
      <c r="G82" s="16"/>
      <c r="H82" s="16"/>
      <c r="I82" s="88"/>
      <c r="J82" s="88"/>
      <c r="K82" s="88"/>
      <c r="L82" s="88"/>
      <c r="M82" s="88"/>
      <c r="N82" s="88"/>
      <c r="O82" s="16"/>
      <c r="P82" s="16"/>
      <c r="Q82" s="16"/>
    </row>
    <row r="83" spans="1:17" s="1" customFormat="1" ht="12.75" customHeight="1">
      <c r="A83" s="16"/>
      <c r="B83" s="16"/>
      <c r="C83" s="16"/>
      <c r="D83" s="16"/>
      <c r="E83" s="203"/>
      <c r="F83" s="203"/>
      <c r="G83" s="203"/>
      <c r="H83" s="203"/>
      <c r="I83" s="203"/>
      <c r="J83" s="137"/>
      <c r="K83" s="137"/>
      <c r="L83" s="137"/>
      <c r="M83" s="137"/>
      <c r="N83" s="137"/>
      <c r="O83" s="16"/>
      <c r="P83" s="16"/>
      <c r="Q83" s="16"/>
    </row>
    <row r="84" spans="1:17" s="1" customFormat="1" ht="12.75">
      <c r="A84" s="16"/>
      <c r="B84" s="16"/>
      <c r="C84" s="16"/>
      <c r="D84" s="16"/>
      <c r="E84" s="46"/>
      <c r="F84" s="46"/>
      <c r="G84" s="4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" customFormat="1" ht="12.75">
      <c r="A85" s="16"/>
      <c r="B85" s="16"/>
      <c r="C85" s="16"/>
      <c r="D85" s="17"/>
      <c r="E85" s="17"/>
      <c r="F85" s="17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" customFormat="1" ht="12.75">
      <c r="A86" s="16"/>
      <c r="B86" s="16"/>
      <c r="C86" s="27"/>
      <c r="D86" s="27"/>
      <c r="E86" s="27"/>
      <c r="F86" s="27"/>
      <c r="G86" s="27"/>
      <c r="H86" s="27"/>
      <c r="I86" s="16"/>
      <c r="J86" s="16"/>
      <c r="K86" s="16"/>
      <c r="L86" s="16"/>
      <c r="M86" s="16"/>
      <c r="N86" s="16"/>
      <c r="O86" s="27"/>
      <c r="P86" s="16"/>
      <c r="Q86" s="16"/>
    </row>
    <row r="87" spans="1:17" s="1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" customFormat="1" ht="12.75">
      <c r="A88" s="16"/>
      <c r="B88" s="89"/>
      <c r="C88" s="16"/>
      <c r="D88" s="16"/>
      <c r="E88" s="17"/>
      <c r="F88" s="17"/>
      <c r="G88" s="88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="1" customFormat="1" ht="12.75"/>
    <row r="90" spans="4:15" s="1" customFormat="1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="1" customFormat="1" ht="12.75"/>
    <row r="92" s="1" customFormat="1" ht="12.75"/>
    <row r="93" spans="3:15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3:15" s="1" customFormat="1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s="1" customFormat="1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3:15" s="1" customFormat="1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3:15" s="1" customFormat="1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3:15" s="1" customFormat="1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3:15" s="1" customFormat="1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15" s="1" customFormat="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15" s="1" customFormat="1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s="1" customFormat="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s="1" customFormat="1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s="1" customFormat="1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s="1" customFormat="1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</sheetData>
  <sheetProtection password="CC6B" sheet="1"/>
  <mergeCells count="12">
    <mergeCell ref="P4:P5"/>
    <mergeCell ref="Q4:Q5"/>
    <mergeCell ref="E83:I83"/>
    <mergeCell ref="A1:P1"/>
    <mergeCell ref="A2:P2"/>
    <mergeCell ref="A4:A5"/>
    <mergeCell ref="B4:B5"/>
    <mergeCell ref="C4:C5"/>
    <mergeCell ref="D4:D5"/>
    <mergeCell ref="E4:E5"/>
    <mergeCell ref="F4:F5"/>
    <mergeCell ref="O4:O5"/>
  </mergeCells>
  <printOptions/>
  <pageMargins left="0.14" right="0.14" top="0.18" bottom="0.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00390625" style="55" customWidth="1"/>
    <col min="2" max="2" width="34.57421875" style="55" customWidth="1"/>
    <col min="3" max="3" width="11.57421875" style="56" customWidth="1"/>
    <col min="4" max="6" width="11.8515625" style="56" customWidth="1"/>
    <col min="7" max="7" width="13.140625" style="56" customWidth="1"/>
    <col min="8" max="8" width="12.8515625" style="55" customWidth="1"/>
    <col min="9" max="16384" width="9.140625" style="55" customWidth="1"/>
  </cols>
  <sheetData>
    <row r="1" spans="1:7" ht="21" customHeight="1">
      <c r="A1" s="204" t="s">
        <v>16</v>
      </c>
      <c r="B1" s="204"/>
      <c r="C1" s="204"/>
      <c r="D1" s="204"/>
      <c r="E1" s="204"/>
      <c r="F1" s="204"/>
      <c r="G1" s="204"/>
    </row>
    <row r="2" spans="1:9" ht="67.5" customHeight="1">
      <c r="A2" s="214" t="s">
        <v>214</v>
      </c>
      <c r="B2" s="214"/>
      <c r="C2" s="214"/>
      <c r="D2" s="214"/>
      <c r="E2" s="214"/>
      <c r="F2" s="214"/>
      <c r="G2" s="214"/>
      <c r="H2" s="214"/>
      <c r="I2" s="63"/>
    </row>
    <row r="3" s="58" customFormat="1" ht="12.75"/>
    <row r="4" spans="1:7" ht="24" customHeight="1" thickBot="1">
      <c r="A4" s="79"/>
      <c r="B4" s="79"/>
      <c r="C4" s="171"/>
      <c r="D4" s="171"/>
      <c r="E4" s="171"/>
      <c r="F4" s="171"/>
      <c r="G4" s="183"/>
    </row>
    <row r="5" spans="1:8" ht="78.75" customHeight="1" thickBot="1" thickTop="1">
      <c r="A5" s="101" t="s">
        <v>0</v>
      </c>
      <c r="B5" s="102" t="s">
        <v>21</v>
      </c>
      <c r="C5" s="167" t="s">
        <v>215</v>
      </c>
      <c r="D5" s="167" t="s">
        <v>100</v>
      </c>
      <c r="E5" s="154" t="s">
        <v>192</v>
      </c>
      <c r="F5" s="154" t="s">
        <v>193</v>
      </c>
      <c r="G5" s="195" t="s">
        <v>9</v>
      </c>
      <c r="H5" s="195" t="s">
        <v>213</v>
      </c>
    </row>
    <row r="6" spans="1:10" ht="14.25" customHeight="1" thickTop="1">
      <c r="A6" s="122">
        <v>1</v>
      </c>
      <c r="B6" s="123" t="s">
        <v>57</v>
      </c>
      <c r="C6" s="123">
        <v>15</v>
      </c>
      <c r="D6" s="123">
        <v>3</v>
      </c>
      <c r="E6" s="126">
        <v>118500</v>
      </c>
      <c r="F6" s="179">
        <v>30720</v>
      </c>
      <c r="G6" s="127">
        <f>E6+F6</f>
        <v>149220</v>
      </c>
      <c r="H6" s="127">
        <v>2088</v>
      </c>
      <c r="J6" s="63"/>
    </row>
    <row r="7" spans="1:10" s="91" customFormat="1" ht="22.5" customHeight="1" thickBot="1">
      <c r="A7" s="104"/>
      <c r="B7" s="105" t="s">
        <v>15</v>
      </c>
      <c r="C7" s="106">
        <f>SUM(C6:C6)</f>
        <v>15</v>
      </c>
      <c r="D7" s="106">
        <f>SUM(D6:D6)</f>
        <v>3</v>
      </c>
      <c r="E7" s="249">
        <f>SUM(E6:E6)</f>
        <v>118500</v>
      </c>
      <c r="F7" s="249">
        <f>SUM(F6:F6)</f>
        <v>30720</v>
      </c>
      <c r="G7" s="250">
        <f>SUM(G6:G6)</f>
        <v>149220</v>
      </c>
      <c r="H7" s="250">
        <f>SUM(H6:H6)</f>
        <v>2088</v>
      </c>
      <c r="J7" s="196"/>
    </row>
    <row r="8" spans="1:11" ht="13.5" thickTop="1">
      <c r="A8" s="60"/>
      <c r="B8" s="61"/>
      <c r="C8" s="65"/>
      <c r="D8" s="65"/>
      <c r="E8" s="66"/>
      <c r="F8" s="66"/>
      <c r="G8" s="66"/>
      <c r="K8" s="63"/>
    </row>
    <row r="9" spans="1:7" ht="12.75">
      <c r="A9" s="60"/>
      <c r="B9" s="61"/>
      <c r="C9" s="37"/>
      <c r="D9" s="37"/>
      <c r="E9" s="66"/>
      <c r="F9" s="66"/>
      <c r="G9" s="66"/>
    </row>
    <row r="10" spans="1:7" s="1" customFormat="1" ht="12.75">
      <c r="A10" s="16"/>
      <c r="B10" s="68"/>
      <c r="C10" s="36"/>
      <c r="D10" s="36"/>
      <c r="E10" s="36"/>
      <c r="F10" s="36"/>
      <c r="G10" s="36"/>
    </row>
    <row r="11" spans="1:7" s="1" customFormat="1" ht="12.75">
      <c r="A11" s="16"/>
      <c r="B11" s="68"/>
      <c r="C11" s="36"/>
      <c r="D11" s="36"/>
      <c r="E11" s="36"/>
      <c r="F11" s="36"/>
      <c r="G11" s="36"/>
    </row>
    <row r="12" spans="1:7" s="1" customFormat="1" ht="12.75" hidden="1">
      <c r="A12" s="16"/>
      <c r="B12" s="68"/>
      <c r="C12" s="36"/>
      <c r="D12" s="36"/>
      <c r="E12" s="36"/>
      <c r="F12" s="36"/>
      <c r="G12" s="36"/>
    </row>
    <row r="13" spans="1:6" s="1" customFormat="1" ht="12.75">
      <c r="A13" s="16"/>
      <c r="B13" s="68"/>
      <c r="C13" s="36"/>
      <c r="D13" s="36"/>
      <c r="E13" s="36"/>
      <c r="F13" s="36"/>
    </row>
    <row r="14" spans="1:7" s="1" customFormat="1" ht="12.75" hidden="1">
      <c r="A14" s="16"/>
      <c r="B14" s="68"/>
      <c r="C14" s="36"/>
      <c r="D14" s="36"/>
      <c r="E14" s="36"/>
      <c r="F14" s="36"/>
      <c r="G14" s="36"/>
    </row>
    <row r="15" spans="3:7" s="1" customFormat="1" ht="12.75" hidden="1">
      <c r="C15" s="19"/>
      <c r="D15" s="19"/>
      <c r="E15" s="3"/>
      <c r="F15" s="3"/>
      <c r="G15" s="3"/>
    </row>
    <row r="16" spans="3:7" s="1" customFormat="1" ht="12.75">
      <c r="C16" s="19"/>
      <c r="D16" s="19"/>
      <c r="E16" s="3"/>
      <c r="F16" s="3"/>
      <c r="G16" s="3"/>
    </row>
    <row r="17" spans="3:7" s="1" customFormat="1" ht="12.75">
      <c r="C17" s="19"/>
      <c r="D17" s="19"/>
      <c r="E17" s="3"/>
      <c r="F17" s="3"/>
      <c r="G17" s="3"/>
    </row>
    <row r="18" spans="3:7" s="1" customFormat="1" ht="12.75">
      <c r="C18" s="19"/>
      <c r="D18" s="19"/>
      <c r="E18" s="3"/>
      <c r="F18" s="3"/>
      <c r="G18" s="3"/>
    </row>
    <row r="19" spans="3:4" s="1" customFormat="1" ht="12.75">
      <c r="C19" s="9"/>
      <c r="D19" s="9"/>
    </row>
    <row r="20" spans="3:4" s="1" customFormat="1" ht="12.75">
      <c r="C20" s="9"/>
      <c r="D20" s="9"/>
    </row>
    <row r="21" spans="3:6" s="1" customFormat="1" ht="12.75">
      <c r="C21" s="9"/>
      <c r="D21" s="9"/>
      <c r="E21" s="69"/>
      <c r="F21" s="69"/>
    </row>
    <row r="22" spans="3:6" s="1" customFormat="1" ht="12.75">
      <c r="C22" s="9"/>
      <c r="D22" s="9"/>
      <c r="E22" s="69"/>
      <c r="F22" s="69"/>
    </row>
    <row r="23" spans="3:6" s="1" customFormat="1" ht="12.75">
      <c r="C23" s="9"/>
      <c r="D23" s="9"/>
      <c r="E23" s="3"/>
      <c r="F23" s="3"/>
    </row>
    <row r="24" spans="3:4" s="1" customFormat="1" ht="12.75">
      <c r="C24" s="9"/>
      <c r="D24" s="9"/>
    </row>
    <row r="25" spans="3:4" s="1" customFormat="1" ht="12.75">
      <c r="C25" s="9"/>
      <c r="D25" s="9"/>
    </row>
    <row r="26" spans="3:6" s="1" customFormat="1" ht="12.75" customHeight="1">
      <c r="C26" s="9"/>
      <c r="D26" s="9"/>
      <c r="E26" s="166"/>
      <c r="F26" s="166"/>
    </row>
    <row r="27" spans="3:6" s="1" customFormat="1" ht="12.75">
      <c r="C27" s="9"/>
      <c r="D27" s="9"/>
      <c r="E27" s="69"/>
      <c r="F27" s="69"/>
    </row>
    <row r="28" spans="3:6" s="1" customFormat="1" ht="12.75">
      <c r="C28" s="9"/>
      <c r="D28" s="9"/>
      <c r="E28" s="3"/>
      <c r="F28" s="3"/>
    </row>
    <row r="29" spans="3:7" s="1" customFormat="1" ht="12.75">
      <c r="C29" s="20"/>
      <c r="D29" s="20"/>
      <c r="E29" s="20"/>
      <c r="F29" s="20"/>
      <c r="G29" s="4"/>
    </row>
    <row r="30" spans="3:4" s="1" customFormat="1" ht="12.75">
      <c r="C30" s="9"/>
      <c r="D30" s="9"/>
    </row>
    <row r="31" spans="2:6" s="1" customFormat="1" ht="12.75">
      <c r="B31" s="15"/>
      <c r="E31" s="70"/>
      <c r="F31" s="70"/>
    </row>
    <row r="32" s="1" customFormat="1" ht="12.75"/>
    <row r="33" spans="5:7" s="1" customFormat="1" ht="12.75">
      <c r="E33" s="3"/>
      <c r="F33" s="3"/>
      <c r="G33" s="3"/>
    </row>
    <row r="34" s="1" customFormat="1" ht="12.75"/>
    <row r="35" s="1" customFormat="1" ht="12.75"/>
    <row r="36" spans="3:7" s="1" customFormat="1" ht="12.75">
      <c r="C36" s="4"/>
      <c r="D36" s="4"/>
      <c r="E36" s="4"/>
      <c r="F36" s="4"/>
      <c r="G36" s="4"/>
    </row>
    <row r="37" spans="3:7" s="1" customFormat="1" ht="12.75">
      <c r="C37" s="5"/>
      <c r="D37" s="5"/>
      <c r="E37" s="5"/>
      <c r="F37" s="5"/>
      <c r="G37" s="5"/>
    </row>
    <row r="38" spans="3:7" s="1" customFormat="1" ht="12.75">
      <c r="C38" s="5"/>
      <c r="D38" s="5"/>
      <c r="E38" s="5"/>
      <c r="F38" s="5"/>
      <c r="G38" s="5"/>
    </row>
    <row r="39" spans="3:7" s="1" customFormat="1" ht="12.75">
      <c r="C39" s="5"/>
      <c r="D39" s="5"/>
      <c r="E39" s="5"/>
      <c r="F39" s="5"/>
      <c r="G39" s="5"/>
    </row>
    <row r="40" spans="3:7" s="1" customFormat="1" ht="12.75">
      <c r="C40" s="5"/>
      <c r="D40" s="5"/>
      <c r="E40" s="5"/>
      <c r="F40" s="5"/>
      <c r="G40" s="5"/>
    </row>
    <row r="41" spans="3:7" s="1" customFormat="1" ht="12.75">
      <c r="C41" s="5"/>
      <c r="D41" s="5"/>
      <c r="E41" s="5"/>
      <c r="F41" s="5"/>
      <c r="G41" s="5"/>
    </row>
    <row r="42" spans="3:7" s="1" customFormat="1" ht="12.75">
      <c r="C42" s="5"/>
      <c r="D42" s="5"/>
      <c r="E42" s="5"/>
      <c r="F42" s="5"/>
      <c r="G42" s="5"/>
    </row>
    <row r="43" spans="3:7" s="1" customFormat="1" ht="12.75">
      <c r="C43" s="5"/>
      <c r="D43" s="5"/>
      <c r="E43" s="5"/>
      <c r="F43" s="5"/>
      <c r="G43" s="5"/>
    </row>
    <row r="44" spans="3:7" s="1" customFormat="1" ht="12.75">
      <c r="C44" s="5"/>
      <c r="D44" s="5"/>
      <c r="E44" s="5"/>
      <c r="F44" s="5"/>
      <c r="G44" s="5"/>
    </row>
    <row r="45" spans="3:7" s="1" customFormat="1" ht="12.75">
      <c r="C45" s="5"/>
      <c r="D45" s="5"/>
      <c r="E45" s="5"/>
      <c r="F45" s="5"/>
      <c r="G45" s="5"/>
    </row>
    <row r="46" spans="3:7" s="1" customFormat="1" ht="12.75">
      <c r="C46" s="5"/>
      <c r="D46" s="5"/>
      <c r="E46" s="5"/>
      <c r="F46" s="5"/>
      <c r="G46" s="5"/>
    </row>
    <row r="47" spans="3:7" s="1" customFormat="1" ht="12.75">
      <c r="C47" s="5"/>
      <c r="D47" s="5"/>
      <c r="E47" s="5"/>
      <c r="F47" s="5"/>
      <c r="G47" s="5"/>
    </row>
    <row r="48" spans="3:7" s="1" customFormat="1" ht="12.75">
      <c r="C48" s="5"/>
      <c r="D48" s="5"/>
      <c r="E48" s="5"/>
      <c r="F48" s="5"/>
      <c r="G48" s="5"/>
    </row>
  </sheetData>
  <sheetProtection password="CC6B" sheet="1"/>
  <mergeCells count="2">
    <mergeCell ref="A1:G1"/>
    <mergeCell ref="A2:H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customWidth="1"/>
    <col min="2" max="2" width="26.421875" style="1" customWidth="1"/>
    <col min="3" max="3" width="9.00390625" style="1" customWidth="1"/>
    <col min="4" max="6" width="9.140625" style="1" customWidth="1"/>
    <col min="7" max="7" width="9.57421875" style="1" customWidth="1"/>
    <col min="8" max="8" width="9.8515625" style="1" customWidth="1"/>
    <col min="9" max="10" width="10.28125" style="1" customWidth="1"/>
    <col min="11" max="11" width="12.8515625" style="1" customWidth="1"/>
    <col min="12" max="12" width="16.140625" style="1" customWidth="1"/>
    <col min="13" max="13" width="14.28125" style="1" customWidth="1"/>
    <col min="14" max="16384" width="9.140625" style="1" customWidth="1"/>
  </cols>
  <sheetData>
    <row r="1" spans="1:20" ht="30" customHeight="1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54"/>
      <c r="O1" s="54"/>
      <c r="P1" s="54"/>
      <c r="Q1" s="54"/>
      <c r="R1" s="54"/>
      <c r="S1" s="54"/>
      <c r="T1" s="54"/>
    </row>
    <row r="2" spans="1:13" ht="58.5" customHeight="1">
      <c r="A2" s="215" t="s">
        <v>217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5" ht="12.75">
      <c r="A3" s="41"/>
      <c r="B3" s="41"/>
      <c r="C3" s="38"/>
      <c r="D3" s="38"/>
      <c r="E3" s="38"/>
      <c r="F3" s="38"/>
      <c r="G3" s="38"/>
      <c r="H3" s="38"/>
      <c r="I3" s="38"/>
      <c r="J3" s="38"/>
      <c r="K3" s="38"/>
      <c r="L3" s="2"/>
      <c r="O3" s="9"/>
    </row>
    <row r="4" spans="1:12" ht="12.75">
      <c r="A4" s="41"/>
      <c r="B4" s="41"/>
      <c r="C4" s="38"/>
      <c r="D4" s="38"/>
      <c r="E4" s="38"/>
      <c r="F4" s="38"/>
      <c r="G4" s="38"/>
      <c r="H4" s="38"/>
      <c r="I4" s="38"/>
      <c r="J4" s="38"/>
      <c r="K4" s="38"/>
      <c r="L4" s="2"/>
    </row>
    <row r="5" spans="1:18" ht="13.5" thickBot="1">
      <c r="A5" s="144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3"/>
      <c r="M5" s="9"/>
      <c r="R5" s="16"/>
    </row>
    <row r="6" spans="1:18" ht="93" customHeight="1" thickBot="1" thickTop="1">
      <c r="A6" s="101" t="s">
        <v>0</v>
      </c>
      <c r="B6" s="141" t="s">
        <v>22</v>
      </c>
      <c r="C6" s="102" t="s">
        <v>25</v>
      </c>
      <c r="D6" s="102" t="s">
        <v>26</v>
      </c>
      <c r="E6" s="102" t="s">
        <v>101</v>
      </c>
      <c r="F6" s="102" t="s">
        <v>102</v>
      </c>
      <c r="G6" s="110" t="s">
        <v>194</v>
      </c>
      <c r="H6" s="154" t="s">
        <v>195</v>
      </c>
      <c r="I6" s="154" t="s">
        <v>196</v>
      </c>
      <c r="J6" s="154" t="s">
        <v>197</v>
      </c>
      <c r="K6" s="154" t="s">
        <v>27</v>
      </c>
      <c r="L6" s="103" t="s">
        <v>9</v>
      </c>
      <c r="M6" s="156" t="s">
        <v>34</v>
      </c>
      <c r="O6" s="136"/>
      <c r="R6" s="155"/>
    </row>
    <row r="7" spans="1:18" ht="13.5" thickTop="1">
      <c r="A7" s="111">
        <v>1</v>
      </c>
      <c r="B7" s="116" t="s">
        <v>18</v>
      </c>
      <c r="C7" s="112">
        <v>16</v>
      </c>
      <c r="D7" s="112"/>
      <c r="E7" s="112">
        <v>1</v>
      </c>
      <c r="F7" s="112"/>
      <c r="G7" s="112">
        <v>29431</v>
      </c>
      <c r="H7" s="153"/>
      <c r="I7" s="153">
        <v>2511</v>
      </c>
      <c r="J7" s="153"/>
      <c r="K7" s="153">
        <v>652</v>
      </c>
      <c r="L7" s="113">
        <f>SUM(G7:K7)</f>
        <v>32594</v>
      </c>
      <c r="M7" s="157">
        <v>1810</v>
      </c>
      <c r="O7" s="168"/>
      <c r="R7" s="155"/>
    </row>
    <row r="8" spans="1:15" ht="12.75">
      <c r="A8" s="111">
        <v>2</v>
      </c>
      <c r="B8" s="116" t="s">
        <v>120</v>
      </c>
      <c r="C8" s="112">
        <v>21</v>
      </c>
      <c r="D8" s="112"/>
      <c r="E8" s="112">
        <v>1</v>
      </c>
      <c r="F8" s="112"/>
      <c r="G8" s="116">
        <v>38629</v>
      </c>
      <c r="H8" s="153"/>
      <c r="I8" s="153">
        <v>2511</v>
      </c>
      <c r="J8" s="153"/>
      <c r="K8" s="153">
        <v>839</v>
      </c>
      <c r="L8" s="113">
        <f aca="true" t="shared" si="0" ref="L8:L20">SUM(G8:K8)</f>
        <v>41979</v>
      </c>
      <c r="M8" s="157">
        <v>2376</v>
      </c>
      <c r="O8" s="168"/>
    </row>
    <row r="9" spans="1:15" ht="12.75">
      <c r="A9" s="111">
        <v>3</v>
      </c>
      <c r="B9" s="116" t="s">
        <v>23</v>
      </c>
      <c r="C9" s="116"/>
      <c r="D9" s="116">
        <v>21</v>
      </c>
      <c r="E9" s="116"/>
      <c r="F9" s="116">
        <v>1</v>
      </c>
      <c r="G9" s="116"/>
      <c r="H9" s="153">
        <v>63736</v>
      </c>
      <c r="I9" s="153"/>
      <c r="J9" s="153">
        <v>6025</v>
      </c>
      <c r="K9" s="153">
        <v>1424</v>
      </c>
      <c r="L9" s="113">
        <f t="shared" si="0"/>
        <v>71185</v>
      </c>
      <c r="M9" s="158">
        <v>2376</v>
      </c>
      <c r="O9" s="168"/>
    </row>
    <row r="10" spans="1:15" ht="12.75">
      <c r="A10" s="111">
        <v>4</v>
      </c>
      <c r="B10" s="116" t="s">
        <v>19</v>
      </c>
      <c r="C10" s="116">
        <v>60</v>
      </c>
      <c r="D10" s="116"/>
      <c r="E10" s="116">
        <v>3</v>
      </c>
      <c r="F10" s="116"/>
      <c r="G10" s="116">
        <v>110368</v>
      </c>
      <c r="H10" s="153"/>
      <c r="I10" s="153">
        <v>7532</v>
      </c>
      <c r="J10" s="153"/>
      <c r="K10" s="153">
        <v>2406</v>
      </c>
      <c r="L10" s="113">
        <f t="shared" si="0"/>
        <v>120306</v>
      </c>
      <c r="M10" s="158">
        <v>6789</v>
      </c>
      <c r="O10" s="168"/>
    </row>
    <row r="11" spans="1:15" ht="12.75">
      <c r="A11" s="111">
        <v>5</v>
      </c>
      <c r="B11" s="116" t="s">
        <v>20</v>
      </c>
      <c r="C11" s="116"/>
      <c r="D11" s="116">
        <v>43</v>
      </c>
      <c r="E11" s="116"/>
      <c r="F11" s="116">
        <v>2</v>
      </c>
      <c r="G11" s="116"/>
      <c r="H11" s="153">
        <v>130508</v>
      </c>
      <c r="I11" s="153"/>
      <c r="J11" s="153">
        <v>12050</v>
      </c>
      <c r="K11" s="153">
        <v>2909</v>
      </c>
      <c r="L11" s="113">
        <f t="shared" si="0"/>
        <v>145467</v>
      </c>
      <c r="M11" s="158">
        <v>4865</v>
      </c>
      <c r="O11" s="168"/>
    </row>
    <row r="12" spans="1:15" ht="12.75">
      <c r="A12" s="111">
        <v>6</v>
      </c>
      <c r="B12" s="115" t="s">
        <v>112</v>
      </c>
      <c r="C12" s="116">
        <v>75</v>
      </c>
      <c r="D12" s="116"/>
      <c r="E12" s="116">
        <v>4</v>
      </c>
      <c r="F12" s="116"/>
      <c r="G12" s="116">
        <v>137959</v>
      </c>
      <c r="H12" s="153"/>
      <c r="I12" s="153">
        <v>10043</v>
      </c>
      <c r="J12" s="153"/>
      <c r="K12" s="153">
        <v>3021</v>
      </c>
      <c r="L12" s="113">
        <f t="shared" si="0"/>
        <v>151023</v>
      </c>
      <c r="M12" s="158">
        <v>8486</v>
      </c>
      <c r="O12" s="168"/>
    </row>
    <row r="13" spans="1:15" ht="12.75">
      <c r="A13" s="111">
        <v>7</v>
      </c>
      <c r="B13" s="115" t="s">
        <v>216</v>
      </c>
      <c r="C13" s="116">
        <v>109</v>
      </c>
      <c r="D13" s="116"/>
      <c r="E13" s="116">
        <v>6</v>
      </c>
      <c r="F13" s="116"/>
      <c r="G13" s="116">
        <v>200501</v>
      </c>
      <c r="H13" s="153"/>
      <c r="I13" s="153">
        <v>15065</v>
      </c>
      <c r="J13" s="153"/>
      <c r="K13" s="153">
        <v>4399</v>
      </c>
      <c r="L13" s="113">
        <f t="shared" si="0"/>
        <v>219965</v>
      </c>
      <c r="M13" s="158">
        <v>12333</v>
      </c>
      <c r="O13" s="168"/>
    </row>
    <row r="14" spans="1:15" ht="12.75">
      <c r="A14" s="111">
        <v>8</v>
      </c>
      <c r="B14" s="115" t="s">
        <v>113</v>
      </c>
      <c r="C14" s="116">
        <v>69</v>
      </c>
      <c r="D14" s="116"/>
      <c r="E14" s="116">
        <v>3</v>
      </c>
      <c r="F14" s="116"/>
      <c r="G14" s="116">
        <v>126923</v>
      </c>
      <c r="H14" s="153"/>
      <c r="I14" s="153">
        <v>7532</v>
      </c>
      <c r="J14" s="153"/>
      <c r="K14" s="153">
        <v>2744</v>
      </c>
      <c r="L14" s="113">
        <f t="shared" si="0"/>
        <v>137199</v>
      </c>
      <c r="M14" s="158">
        <v>7807</v>
      </c>
      <c r="O14" s="168"/>
    </row>
    <row r="15" spans="1:15" ht="12.75">
      <c r="A15" s="111">
        <v>9</v>
      </c>
      <c r="B15" s="115" t="s">
        <v>114</v>
      </c>
      <c r="C15" s="116">
        <v>21</v>
      </c>
      <c r="D15" s="116"/>
      <c r="E15" s="116">
        <v>1</v>
      </c>
      <c r="F15" s="116"/>
      <c r="G15" s="116">
        <v>38629</v>
      </c>
      <c r="H15" s="153"/>
      <c r="I15" s="153">
        <v>2511</v>
      </c>
      <c r="J15" s="153"/>
      <c r="K15" s="153">
        <v>839</v>
      </c>
      <c r="L15" s="113">
        <f t="shared" si="0"/>
        <v>41979</v>
      </c>
      <c r="M15" s="158">
        <v>2376</v>
      </c>
      <c r="O15" s="168"/>
    </row>
    <row r="16" spans="1:15" ht="12.75">
      <c r="A16" s="111">
        <v>10</v>
      </c>
      <c r="B16" s="115" t="s">
        <v>115</v>
      </c>
      <c r="C16" s="116">
        <v>16</v>
      </c>
      <c r="D16" s="116"/>
      <c r="E16" s="116">
        <v>1</v>
      </c>
      <c r="F16" s="116"/>
      <c r="G16" s="116">
        <v>29431</v>
      </c>
      <c r="H16" s="153"/>
      <c r="I16" s="153">
        <v>2511</v>
      </c>
      <c r="J16" s="153"/>
      <c r="K16" s="153">
        <v>652</v>
      </c>
      <c r="L16" s="113">
        <f t="shared" si="0"/>
        <v>32594</v>
      </c>
      <c r="M16" s="158">
        <v>1810</v>
      </c>
      <c r="O16" s="168"/>
    </row>
    <row r="17" spans="1:15" ht="12.75">
      <c r="A17" s="111">
        <v>11</v>
      </c>
      <c r="B17" s="115" t="s">
        <v>116</v>
      </c>
      <c r="C17" s="116">
        <v>84</v>
      </c>
      <c r="D17" s="116"/>
      <c r="E17" s="116">
        <v>4</v>
      </c>
      <c r="F17" s="116"/>
      <c r="G17" s="116">
        <v>154515</v>
      </c>
      <c r="H17" s="153"/>
      <c r="I17" s="153">
        <v>10043</v>
      </c>
      <c r="J17" s="153"/>
      <c r="K17" s="153">
        <v>3358</v>
      </c>
      <c r="L17" s="113">
        <f t="shared" si="0"/>
        <v>167916</v>
      </c>
      <c r="M17" s="158">
        <v>9504</v>
      </c>
      <c r="O17" s="168"/>
    </row>
    <row r="18" spans="1:15" ht="12.75">
      <c r="A18" s="111">
        <v>12</v>
      </c>
      <c r="B18" s="115" t="s">
        <v>89</v>
      </c>
      <c r="C18" s="116"/>
      <c r="D18" s="116">
        <v>47</v>
      </c>
      <c r="E18" s="116"/>
      <c r="F18" s="116">
        <v>2</v>
      </c>
      <c r="G18" s="116"/>
      <c r="H18" s="153">
        <v>142648</v>
      </c>
      <c r="I18" s="153"/>
      <c r="J18" s="153">
        <v>12050</v>
      </c>
      <c r="K18" s="153">
        <v>3157</v>
      </c>
      <c r="L18" s="113">
        <f t="shared" si="0"/>
        <v>157855</v>
      </c>
      <c r="M18" s="158">
        <v>5318</v>
      </c>
      <c r="O18" s="168"/>
    </row>
    <row r="19" spans="1:15" ht="12.75">
      <c r="A19" s="111">
        <v>13</v>
      </c>
      <c r="B19" s="116" t="s">
        <v>118</v>
      </c>
      <c r="C19" s="116">
        <v>20</v>
      </c>
      <c r="D19" s="116"/>
      <c r="E19" s="116">
        <v>1</v>
      </c>
      <c r="F19" s="116"/>
      <c r="G19" s="116">
        <v>36789</v>
      </c>
      <c r="H19" s="153"/>
      <c r="I19" s="153">
        <v>2511</v>
      </c>
      <c r="J19" s="153"/>
      <c r="K19" s="153">
        <v>802</v>
      </c>
      <c r="L19" s="113">
        <f t="shared" si="0"/>
        <v>40102</v>
      </c>
      <c r="M19" s="158">
        <v>2263</v>
      </c>
      <c r="O19" s="168"/>
    </row>
    <row r="20" spans="1:15" ht="12.75">
      <c r="A20" s="111">
        <v>14</v>
      </c>
      <c r="B20" s="116" t="s">
        <v>119</v>
      </c>
      <c r="C20" s="116"/>
      <c r="D20" s="116">
        <v>40</v>
      </c>
      <c r="E20" s="116"/>
      <c r="F20" s="116">
        <v>2</v>
      </c>
      <c r="G20" s="116"/>
      <c r="H20" s="153">
        <v>121402</v>
      </c>
      <c r="I20" s="153"/>
      <c r="J20" s="153">
        <v>12050</v>
      </c>
      <c r="K20" s="153">
        <v>2724</v>
      </c>
      <c r="L20" s="113">
        <f t="shared" si="0"/>
        <v>136176</v>
      </c>
      <c r="M20" s="158">
        <v>4526</v>
      </c>
      <c r="O20" s="168"/>
    </row>
    <row r="21" spans="1:15" s="109" customFormat="1" ht="22.5" customHeight="1" thickBot="1">
      <c r="A21" s="216" t="s">
        <v>12</v>
      </c>
      <c r="B21" s="217"/>
      <c r="C21" s="94">
        <f aca="true" t="shared" si="1" ref="C21:M21">SUM(C7:C20)</f>
        <v>491</v>
      </c>
      <c r="D21" s="94">
        <f t="shared" si="1"/>
        <v>151</v>
      </c>
      <c r="E21" s="94">
        <f t="shared" si="1"/>
        <v>25</v>
      </c>
      <c r="F21" s="94">
        <f t="shared" si="1"/>
        <v>7</v>
      </c>
      <c r="G21" s="94">
        <f t="shared" si="1"/>
        <v>903175</v>
      </c>
      <c r="H21" s="94">
        <f t="shared" si="1"/>
        <v>458294</v>
      </c>
      <c r="I21" s="94">
        <f t="shared" si="1"/>
        <v>62770</v>
      </c>
      <c r="J21" s="94">
        <f t="shared" si="1"/>
        <v>42175</v>
      </c>
      <c r="K21" s="94">
        <f t="shared" si="1"/>
        <v>29926</v>
      </c>
      <c r="L21" s="95">
        <f t="shared" si="1"/>
        <v>1496340</v>
      </c>
      <c r="M21" s="159">
        <f t="shared" si="1"/>
        <v>72639</v>
      </c>
      <c r="O21" s="168"/>
    </row>
    <row r="22" spans="1:13" ht="13.5" thickTop="1">
      <c r="A22" s="16"/>
      <c r="B22" s="68"/>
      <c r="C22" s="13"/>
      <c r="D22" s="13"/>
      <c r="E22" s="13"/>
      <c r="F22" s="13"/>
      <c r="G22" s="13"/>
      <c r="H22" s="13"/>
      <c r="I22" s="13"/>
      <c r="J22" s="13"/>
      <c r="K22" s="13"/>
      <c r="L22" s="34"/>
      <c r="M22" s="13"/>
    </row>
    <row r="23" spans="1:13" ht="15">
      <c r="A23" s="135"/>
      <c r="B23" s="129"/>
      <c r="C23" s="130"/>
      <c r="D23" s="130"/>
      <c r="E23" s="130"/>
      <c r="F23" s="130"/>
      <c r="G23" s="84"/>
      <c r="H23" s="84"/>
      <c r="I23" s="84"/>
      <c r="J23" s="84"/>
      <c r="K23" s="84"/>
      <c r="L23" s="130"/>
      <c r="M23" s="9"/>
    </row>
    <row r="24" spans="1:12" ht="15">
      <c r="A24" s="135"/>
      <c r="B24" s="129"/>
      <c r="C24" s="130"/>
      <c r="D24" s="130"/>
      <c r="E24" s="130"/>
      <c r="F24" s="130"/>
      <c r="G24" s="84"/>
      <c r="H24" s="84"/>
      <c r="I24" s="84"/>
      <c r="J24" s="84"/>
      <c r="K24" s="84"/>
      <c r="L24" s="130"/>
    </row>
    <row r="25" spans="1:13" ht="12.75">
      <c r="A25" s="9"/>
      <c r="B25" s="9"/>
      <c r="C25" s="22"/>
      <c r="D25" s="22"/>
      <c r="E25" s="22"/>
      <c r="F25" s="22"/>
      <c r="G25" s="9"/>
      <c r="H25" s="9"/>
      <c r="I25" s="9"/>
      <c r="J25" s="9"/>
      <c r="K25" s="9"/>
      <c r="L25" s="21"/>
      <c r="M25" s="72"/>
    </row>
    <row r="26" spans="1:13" ht="12.75">
      <c r="A26" s="9"/>
      <c r="B26" s="9"/>
      <c r="C26" s="22"/>
      <c r="D26" s="22"/>
      <c r="E26" s="22"/>
      <c r="F26" s="22"/>
      <c r="G26" s="9"/>
      <c r="H26" s="9"/>
      <c r="I26" s="9"/>
      <c r="J26" s="9"/>
      <c r="K26" s="9"/>
      <c r="L26" s="21"/>
      <c r="M26" s="73"/>
    </row>
    <row r="27" spans="1:13" ht="12.75">
      <c r="A27" s="9"/>
      <c r="B27" s="9"/>
      <c r="C27" s="35"/>
      <c r="D27" s="35"/>
      <c r="E27" s="35"/>
      <c r="F27" s="35"/>
      <c r="G27" s="9"/>
      <c r="H27" s="9"/>
      <c r="I27" s="9"/>
      <c r="J27" s="9"/>
      <c r="K27" s="9"/>
      <c r="L27" s="37"/>
      <c r="M27" s="72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6"/>
      <c r="M28" s="73"/>
    </row>
    <row r="29" spans="1:13" ht="12.75">
      <c r="A29" s="9"/>
      <c r="B29" s="9"/>
      <c r="C29" s="17"/>
      <c r="D29" s="17"/>
      <c r="E29" s="17"/>
      <c r="F29" s="17"/>
      <c r="G29" s="9"/>
      <c r="H29" s="9"/>
      <c r="I29" s="9"/>
      <c r="J29" s="9"/>
      <c r="K29" s="9"/>
      <c r="L29" s="21"/>
      <c r="M29" s="74"/>
    </row>
    <row r="30" spans="1:12" ht="12.75">
      <c r="A30" s="9"/>
      <c r="B30" s="9"/>
      <c r="C30" s="17"/>
      <c r="D30" s="17"/>
      <c r="E30" s="17"/>
      <c r="F30" s="17"/>
      <c r="G30" s="9"/>
      <c r="H30" s="9"/>
      <c r="I30" s="9"/>
      <c r="J30" s="9"/>
      <c r="K30" s="9"/>
      <c r="L30" s="9"/>
    </row>
    <row r="31" spans="1:12" ht="12.75">
      <c r="A31" s="9"/>
      <c r="B31" s="9"/>
      <c r="C31" s="52"/>
      <c r="D31" s="52"/>
      <c r="E31" s="52"/>
      <c r="F31" s="52"/>
      <c r="G31" s="9"/>
      <c r="H31" s="9"/>
      <c r="I31" s="9"/>
      <c r="J31" s="9"/>
      <c r="K31" s="9"/>
      <c r="L31" s="12"/>
    </row>
    <row r="32" spans="1:12" ht="12.75">
      <c r="A32" s="9"/>
      <c r="B32" s="9"/>
      <c r="C32" s="13"/>
      <c r="D32" s="13"/>
      <c r="E32" s="13"/>
      <c r="F32" s="13"/>
      <c r="G32" s="9"/>
      <c r="H32" s="9"/>
      <c r="I32" s="9"/>
      <c r="J32" s="9"/>
      <c r="K32" s="9"/>
      <c r="L32" s="12"/>
    </row>
    <row r="33" spans="1:12" ht="12.75">
      <c r="A33" s="9"/>
      <c r="B33" s="9"/>
      <c r="C33" s="13"/>
      <c r="D33" s="13"/>
      <c r="E33" s="13"/>
      <c r="F33" s="13"/>
      <c r="G33" s="9"/>
      <c r="H33" s="9"/>
      <c r="I33" s="9"/>
      <c r="J33" s="9"/>
      <c r="K33" s="9"/>
      <c r="L33" s="12"/>
    </row>
    <row r="34" spans="1:12" ht="12.75">
      <c r="A34" s="9"/>
      <c r="B34" s="9"/>
      <c r="C34" s="13"/>
      <c r="D34" s="13"/>
      <c r="E34" s="13"/>
      <c r="F34" s="13"/>
      <c r="G34" s="9"/>
      <c r="H34" s="9"/>
      <c r="I34" s="9"/>
      <c r="J34" s="9"/>
      <c r="K34" s="9"/>
      <c r="L34" s="12"/>
    </row>
    <row r="35" spans="1:12" ht="12.75">
      <c r="A35" s="9"/>
      <c r="B35" s="9"/>
      <c r="C35" s="17"/>
      <c r="D35" s="17"/>
      <c r="E35" s="17"/>
      <c r="F35" s="17"/>
      <c r="G35" s="17"/>
      <c r="H35" s="17"/>
      <c r="I35" s="17"/>
      <c r="J35" s="17"/>
      <c r="K35" s="17"/>
      <c r="L35" s="9"/>
    </row>
    <row r="36" spans="1:12" ht="12.75">
      <c r="A36" s="9"/>
      <c r="B36" s="9"/>
      <c r="C36" s="75"/>
      <c r="D36" s="75"/>
      <c r="E36" s="75"/>
      <c r="F36" s="75"/>
      <c r="G36" s="20"/>
      <c r="H36" s="20"/>
      <c r="I36" s="20"/>
      <c r="J36" s="20"/>
      <c r="K36" s="20"/>
      <c r="L36" s="11"/>
    </row>
    <row r="37" spans="1:12" ht="12.75">
      <c r="A37" s="9"/>
      <c r="B37" s="9"/>
      <c r="C37" s="16"/>
      <c r="D37" s="16"/>
      <c r="E37" s="16"/>
      <c r="F37" s="16"/>
      <c r="G37" s="16"/>
      <c r="H37" s="16"/>
      <c r="I37" s="16"/>
      <c r="J37" s="16"/>
      <c r="K37" s="16"/>
      <c r="L37" s="22"/>
    </row>
    <row r="38" spans="3:11" ht="12.75">
      <c r="C38" s="9"/>
      <c r="D38" s="9"/>
      <c r="E38" s="9"/>
      <c r="F38" s="9"/>
      <c r="G38" s="9"/>
      <c r="H38" s="9"/>
      <c r="I38" s="9"/>
      <c r="J38" s="9"/>
      <c r="K38" s="9"/>
    </row>
    <row r="39" spans="3:12" ht="12.75">
      <c r="C39" s="19"/>
      <c r="D39" s="19"/>
      <c r="E39" s="19"/>
      <c r="F39" s="19"/>
      <c r="G39" s="19"/>
      <c r="H39" s="19"/>
      <c r="I39" s="19"/>
      <c r="J39" s="19"/>
      <c r="K39" s="19"/>
      <c r="L39" s="8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2" ht="12.75"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2:12" ht="12.75" customHeight="1">
      <c r="B42" s="15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3:11" ht="12.75">
      <c r="C43" s="20"/>
      <c r="D43" s="20"/>
      <c r="E43" s="20"/>
      <c r="F43" s="20"/>
      <c r="G43" s="20"/>
      <c r="H43" s="20"/>
      <c r="I43" s="20"/>
      <c r="J43" s="20"/>
      <c r="K43" s="20"/>
    </row>
    <row r="44" spans="3:11" ht="12.75">
      <c r="C44" s="9"/>
      <c r="D44" s="9"/>
      <c r="E44" s="9"/>
      <c r="F44" s="9"/>
      <c r="G44" s="9"/>
      <c r="H44" s="9"/>
      <c r="I44" s="9"/>
      <c r="J44" s="9"/>
      <c r="K44" s="9"/>
    </row>
  </sheetData>
  <sheetProtection password="CC6B" sheet="1"/>
  <mergeCells count="3">
    <mergeCell ref="A2:M2"/>
    <mergeCell ref="A1:M1"/>
    <mergeCell ref="A21:B21"/>
  </mergeCells>
  <printOptions/>
  <pageMargins left="0.7480314960629921" right="0.7480314960629921" top="0.984251968503937" bottom="0.3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3"/>
  <sheetViews>
    <sheetView zoomScalePageLayoutView="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9.140625" defaultRowHeight="12.75"/>
  <cols>
    <col min="1" max="1" width="5.57421875" style="5" customWidth="1"/>
    <col min="2" max="2" width="30.140625" style="5" customWidth="1"/>
    <col min="3" max="3" width="9.00390625" style="5" customWidth="1"/>
    <col min="4" max="4" width="12.28125" style="5" customWidth="1"/>
    <col min="5" max="5" width="11.8515625" style="5" customWidth="1"/>
    <col min="6" max="6" width="11.00390625" style="5" customWidth="1"/>
    <col min="7" max="7" width="10.57421875" style="5" customWidth="1"/>
    <col min="8" max="8" width="10.7109375" style="5" customWidth="1"/>
    <col min="9" max="9" width="9.57421875" style="5" bestFit="1" customWidth="1"/>
    <col min="10" max="10" width="11.140625" style="5" customWidth="1"/>
    <col min="11" max="11" width="10.8515625" style="5" customWidth="1"/>
    <col min="12" max="12" width="9.421875" style="5" bestFit="1" customWidth="1"/>
    <col min="13" max="13" width="9.421875" style="5" customWidth="1"/>
    <col min="14" max="15" width="9.140625" style="5" customWidth="1"/>
    <col min="16" max="16" width="14.421875" style="5" customWidth="1"/>
    <col min="17" max="18" width="11.57421875" style="5" customWidth="1"/>
    <col min="19" max="19" width="13.57421875" style="5" customWidth="1"/>
    <col min="20" max="20" width="10.28125" style="5" customWidth="1"/>
    <col min="21" max="21" width="10.140625" style="5" customWidth="1"/>
    <col min="22" max="22" width="14.7109375" style="16" customWidth="1"/>
    <col min="23" max="26" width="15.57421875" style="16" customWidth="1"/>
    <col min="27" max="27" width="12.57421875" style="16" customWidth="1"/>
    <col min="28" max="28" width="11.140625" style="16" customWidth="1"/>
    <col min="29" max="29" width="10.140625" style="16" customWidth="1"/>
    <col min="30" max="31" width="9.140625" style="16" customWidth="1"/>
    <col min="32" max="32" width="10.140625" style="16" customWidth="1"/>
    <col min="33" max="38" width="9.140625" style="16" customWidth="1"/>
    <col min="39" max="16384" width="9.140625" style="5" customWidth="1"/>
  </cols>
  <sheetData>
    <row r="1" spans="1:21" ht="19.5" customHeight="1">
      <c r="A1" s="215" t="s">
        <v>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16"/>
    </row>
    <row r="2" spans="1:37" ht="31.5" customHeight="1">
      <c r="A2" s="254" t="s">
        <v>231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37" ht="24" customHeight="1">
      <c r="A3" s="221"/>
      <c r="B3" s="221"/>
      <c r="C3" s="17"/>
      <c r="D3" s="17"/>
      <c r="E3" s="17"/>
      <c r="F3" s="17"/>
      <c r="G3" s="17"/>
      <c r="H3" s="17"/>
      <c r="I3" s="17"/>
      <c r="J3" s="256"/>
      <c r="K3" s="44"/>
      <c r="L3" s="173"/>
      <c r="M3" s="173"/>
      <c r="N3" s="173"/>
      <c r="O3" s="173"/>
      <c r="P3" s="17"/>
      <c r="Q3" s="46"/>
      <c r="R3" s="46"/>
      <c r="S3" s="46"/>
      <c r="T3" s="46"/>
      <c r="U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3.5" customHeight="1" thickBot="1">
      <c r="A4" s="221"/>
      <c r="B4" s="221"/>
      <c r="C4" s="26"/>
      <c r="D4" s="26"/>
      <c r="E4" s="26"/>
      <c r="F4" s="26"/>
      <c r="G4" s="26"/>
      <c r="H4" s="26"/>
      <c r="I4" s="26"/>
      <c r="J4" s="26"/>
      <c r="K4" s="26"/>
      <c r="L4" s="174"/>
      <c r="M4" s="174"/>
      <c r="N4" s="174"/>
      <c r="O4" s="174"/>
      <c r="P4" s="26"/>
      <c r="Q4" s="162"/>
      <c r="R4" s="162"/>
      <c r="S4" s="26"/>
      <c r="T4" s="186"/>
      <c r="U4" s="162"/>
      <c r="V4" s="185"/>
      <c r="W4" s="46"/>
      <c r="X4" s="165"/>
      <c r="Y4" s="165"/>
      <c r="Z4" s="165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ht="31.5" customHeight="1" thickTop="1">
      <c r="A5" s="228" t="s">
        <v>0</v>
      </c>
      <c r="B5" s="208" t="s">
        <v>22</v>
      </c>
      <c r="C5" s="222" t="s">
        <v>3</v>
      </c>
      <c r="D5" s="172">
        <v>0.9747</v>
      </c>
      <c r="E5" s="172">
        <v>0.9747</v>
      </c>
      <c r="F5" s="255">
        <v>0.00263</v>
      </c>
      <c r="G5" s="172">
        <v>0.014</v>
      </c>
      <c r="H5" s="255">
        <v>0.00026</v>
      </c>
      <c r="I5" s="170">
        <v>0.000985</v>
      </c>
      <c r="J5" s="170">
        <v>0.007425</v>
      </c>
      <c r="K5" s="181">
        <v>1</v>
      </c>
      <c r="L5" s="181">
        <v>1</v>
      </c>
      <c r="M5" s="181">
        <v>1</v>
      </c>
      <c r="N5" s="181">
        <v>1</v>
      </c>
      <c r="O5" s="181">
        <v>1</v>
      </c>
      <c r="P5" s="219" t="s">
        <v>156</v>
      </c>
      <c r="Q5" s="175" t="s">
        <v>109</v>
      </c>
      <c r="R5" s="175" t="s">
        <v>110</v>
      </c>
      <c r="S5" s="219" t="s">
        <v>152</v>
      </c>
      <c r="T5" s="224" t="s">
        <v>157</v>
      </c>
      <c r="U5" s="225"/>
      <c r="V5" s="225"/>
      <c r="W5" s="225"/>
      <c r="X5" s="225"/>
      <c r="Y5" s="225"/>
      <c r="Z5" s="225"/>
      <c r="AA5" s="226"/>
      <c r="AB5" s="26"/>
      <c r="AC5" s="28"/>
      <c r="AD5" s="28"/>
      <c r="AE5" s="26"/>
      <c r="AF5" s="26"/>
      <c r="AG5" s="26"/>
      <c r="AH5" s="26"/>
      <c r="AI5" s="26"/>
      <c r="AJ5" s="26"/>
      <c r="AK5" s="26"/>
    </row>
    <row r="6" spans="1:37" ht="100.5" customHeight="1" thickBot="1">
      <c r="A6" s="229"/>
      <c r="B6" s="209"/>
      <c r="C6" s="223"/>
      <c r="D6" s="110" t="s">
        <v>204</v>
      </c>
      <c r="E6" s="110" t="s">
        <v>205</v>
      </c>
      <c r="F6" s="93" t="s">
        <v>29</v>
      </c>
      <c r="G6" s="93" t="s">
        <v>5</v>
      </c>
      <c r="H6" s="138" t="s">
        <v>151</v>
      </c>
      <c r="I6" s="93" t="s">
        <v>6</v>
      </c>
      <c r="J6" s="110" t="s">
        <v>7</v>
      </c>
      <c r="K6" s="138" t="s">
        <v>99</v>
      </c>
      <c r="L6" s="138" t="s">
        <v>207</v>
      </c>
      <c r="M6" s="138" t="s">
        <v>208</v>
      </c>
      <c r="N6" s="138" t="s">
        <v>209</v>
      </c>
      <c r="O6" s="138" t="s">
        <v>210</v>
      </c>
      <c r="P6" s="220"/>
      <c r="Q6" s="93" t="s">
        <v>108</v>
      </c>
      <c r="R6" s="93" t="s">
        <v>111</v>
      </c>
      <c r="S6" s="220"/>
      <c r="T6" s="177" t="s">
        <v>30</v>
      </c>
      <c r="U6" s="167" t="s">
        <v>28</v>
      </c>
      <c r="V6" s="167" t="s">
        <v>96</v>
      </c>
      <c r="W6" s="167" t="s">
        <v>211</v>
      </c>
      <c r="X6" s="167" t="s">
        <v>153</v>
      </c>
      <c r="Y6" s="167" t="s">
        <v>154</v>
      </c>
      <c r="Z6" s="167" t="s">
        <v>155</v>
      </c>
      <c r="AA6" s="176" t="s">
        <v>24</v>
      </c>
      <c r="AB6" s="25"/>
      <c r="AC6" s="29"/>
      <c r="AD6" s="29"/>
      <c r="AE6" s="25"/>
      <c r="AF6" s="25"/>
      <c r="AG6" s="25"/>
      <c r="AH6" s="25"/>
      <c r="AI6" s="25"/>
      <c r="AJ6" s="25"/>
      <c r="AK6" s="25"/>
    </row>
    <row r="7" spans="1:31" ht="13.5" thickTop="1">
      <c r="A7" s="111">
        <v>1</v>
      </c>
      <c r="B7" s="118" t="s">
        <v>121</v>
      </c>
      <c r="C7" s="112">
        <v>593</v>
      </c>
      <c r="D7" s="112">
        <v>1227088</v>
      </c>
      <c r="E7" s="112">
        <v>252034</v>
      </c>
      <c r="F7" s="112"/>
      <c r="G7" s="112">
        <v>18154</v>
      </c>
      <c r="H7" s="112"/>
      <c r="I7" s="112"/>
      <c r="J7" s="112">
        <v>11376</v>
      </c>
      <c r="K7" s="112">
        <v>50630</v>
      </c>
      <c r="L7" s="112"/>
      <c r="M7" s="112"/>
      <c r="N7" s="112"/>
      <c r="O7" s="112">
        <v>733</v>
      </c>
      <c r="P7" s="117">
        <f aca="true" t="shared" si="0" ref="P7:P38">D7+E7+F7+G7+H7+I7+J7+K7+L7+M7+N7+O7</f>
        <v>1560015</v>
      </c>
      <c r="Q7" s="112">
        <v>26081</v>
      </c>
      <c r="R7" s="153">
        <v>225261</v>
      </c>
      <c r="S7" s="184">
        <f>Q7+R7</f>
        <v>251342</v>
      </c>
      <c r="T7" s="163">
        <v>3390</v>
      </c>
      <c r="U7" s="112">
        <v>14825</v>
      </c>
      <c r="V7" s="112">
        <v>38469</v>
      </c>
      <c r="W7" s="112"/>
      <c r="X7" s="112"/>
      <c r="Y7" s="153">
        <v>19690</v>
      </c>
      <c r="Z7" s="153">
        <v>30</v>
      </c>
      <c r="AA7" s="187"/>
      <c r="AB7" s="188"/>
      <c r="AC7" s="39"/>
      <c r="AE7" s="39"/>
    </row>
    <row r="8" spans="1:31" ht="12.75">
      <c r="A8" s="114">
        <v>2</v>
      </c>
      <c r="B8" s="119" t="s">
        <v>122</v>
      </c>
      <c r="C8" s="116">
        <v>294</v>
      </c>
      <c r="D8" s="116">
        <v>608371</v>
      </c>
      <c r="E8" s="116">
        <v>136518</v>
      </c>
      <c r="F8" s="116"/>
      <c r="G8" s="116">
        <v>5877</v>
      </c>
      <c r="H8" s="116"/>
      <c r="I8" s="116">
        <v>530</v>
      </c>
      <c r="J8" s="116">
        <v>5640</v>
      </c>
      <c r="K8" s="112">
        <v>50630</v>
      </c>
      <c r="L8" s="116"/>
      <c r="M8" s="116"/>
      <c r="N8" s="116"/>
      <c r="O8" s="112">
        <v>733</v>
      </c>
      <c r="P8" s="117">
        <f t="shared" si="0"/>
        <v>808299</v>
      </c>
      <c r="Q8" s="116">
        <v>14226</v>
      </c>
      <c r="R8" s="160">
        <v>124218</v>
      </c>
      <c r="S8" s="184">
        <f>Q8+R8</f>
        <v>138444</v>
      </c>
      <c r="T8" s="164"/>
      <c r="U8" s="116">
        <v>7350</v>
      </c>
      <c r="V8" s="116">
        <v>17990</v>
      </c>
      <c r="W8" s="116"/>
      <c r="X8" s="116"/>
      <c r="Y8" s="160">
        <v>10720</v>
      </c>
      <c r="Z8" s="160"/>
      <c r="AA8" s="120"/>
      <c r="AB8" s="188"/>
      <c r="AC8" s="39"/>
      <c r="AE8" s="39"/>
    </row>
    <row r="9" spans="1:31" ht="12.75">
      <c r="A9" s="114">
        <v>3</v>
      </c>
      <c r="B9" s="119" t="s">
        <v>18</v>
      </c>
      <c r="C9" s="116">
        <v>90</v>
      </c>
      <c r="D9" s="116">
        <v>186236</v>
      </c>
      <c r="E9" s="116">
        <v>73510</v>
      </c>
      <c r="F9" s="116"/>
      <c r="G9" s="116">
        <v>11391</v>
      </c>
      <c r="H9" s="116"/>
      <c r="I9" s="116">
        <v>18539</v>
      </c>
      <c r="J9" s="116">
        <v>1727</v>
      </c>
      <c r="K9" s="112">
        <v>50630</v>
      </c>
      <c r="L9" s="116"/>
      <c r="M9" s="116"/>
      <c r="N9" s="116">
        <v>6033</v>
      </c>
      <c r="O9" s="112"/>
      <c r="P9" s="117">
        <f t="shared" si="0"/>
        <v>348066</v>
      </c>
      <c r="Q9" s="116">
        <v>4742</v>
      </c>
      <c r="R9" s="160">
        <v>20394</v>
      </c>
      <c r="S9" s="184">
        <f aca="true" t="shared" si="1" ref="S9:S56">Q9+R9</f>
        <v>25136</v>
      </c>
      <c r="T9" s="164"/>
      <c r="U9" s="116">
        <v>2250</v>
      </c>
      <c r="V9" s="116">
        <v>5205</v>
      </c>
      <c r="W9" s="116"/>
      <c r="X9" s="116"/>
      <c r="Y9" s="160">
        <v>4600</v>
      </c>
      <c r="Z9" s="160">
        <v>30</v>
      </c>
      <c r="AA9" s="120"/>
      <c r="AB9" s="188"/>
      <c r="AC9" s="39"/>
      <c r="AE9" s="39"/>
    </row>
    <row r="10" spans="1:31" ht="12.75">
      <c r="A10" s="114">
        <v>4</v>
      </c>
      <c r="B10" s="119" t="s">
        <v>120</v>
      </c>
      <c r="C10" s="116">
        <v>391</v>
      </c>
      <c r="D10" s="116">
        <v>809092</v>
      </c>
      <c r="E10" s="116">
        <v>189026</v>
      </c>
      <c r="F10" s="116">
        <v>20673</v>
      </c>
      <c r="G10" s="116">
        <v>10796</v>
      </c>
      <c r="H10" s="116"/>
      <c r="I10" s="116"/>
      <c r="J10" s="116">
        <v>7501</v>
      </c>
      <c r="K10" s="112">
        <v>50630</v>
      </c>
      <c r="L10" s="116"/>
      <c r="M10" s="116"/>
      <c r="N10" s="116">
        <v>6033</v>
      </c>
      <c r="O10" s="116">
        <v>2932</v>
      </c>
      <c r="P10" s="117">
        <f t="shared" si="0"/>
        <v>1096683</v>
      </c>
      <c r="Q10" s="116">
        <v>30823</v>
      </c>
      <c r="R10" s="160">
        <v>254925</v>
      </c>
      <c r="S10" s="184">
        <f t="shared" si="1"/>
        <v>285748</v>
      </c>
      <c r="T10" s="164"/>
      <c r="U10" s="116">
        <v>9775</v>
      </c>
      <c r="V10" s="116">
        <v>23421</v>
      </c>
      <c r="W10" s="116"/>
      <c r="X10" s="116"/>
      <c r="Y10" s="160">
        <v>13630</v>
      </c>
      <c r="Z10" s="160"/>
      <c r="AA10" s="120"/>
      <c r="AB10" s="188"/>
      <c r="AC10" s="39"/>
      <c r="AE10" s="39"/>
    </row>
    <row r="11" spans="1:31" ht="12.75">
      <c r="A11" s="114">
        <v>5</v>
      </c>
      <c r="B11" s="119" t="s">
        <v>123</v>
      </c>
      <c r="C11" s="116">
        <v>919</v>
      </c>
      <c r="D11" s="116">
        <v>1901676</v>
      </c>
      <c r="E11" s="116">
        <v>420057</v>
      </c>
      <c r="F11" s="116"/>
      <c r="G11" s="116">
        <v>19138</v>
      </c>
      <c r="H11" s="116"/>
      <c r="I11" s="116"/>
      <c r="J11" s="116">
        <v>17630</v>
      </c>
      <c r="K11" s="112">
        <v>50630</v>
      </c>
      <c r="L11" s="116"/>
      <c r="M11" s="116"/>
      <c r="N11" s="116">
        <v>6033</v>
      </c>
      <c r="O11" s="116"/>
      <c r="P11" s="117">
        <f t="shared" si="0"/>
        <v>2415164</v>
      </c>
      <c r="Q11" s="116">
        <v>40307</v>
      </c>
      <c r="R11" s="160">
        <v>332793</v>
      </c>
      <c r="S11" s="184">
        <f t="shared" si="1"/>
        <v>373100</v>
      </c>
      <c r="T11" s="164"/>
      <c r="U11" s="116">
        <v>22975</v>
      </c>
      <c r="V11" s="116">
        <v>53177</v>
      </c>
      <c r="W11" s="116"/>
      <c r="X11" s="116"/>
      <c r="Y11" s="160">
        <v>29470</v>
      </c>
      <c r="Z11" s="160"/>
      <c r="AA11" s="120"/>
      <c r="AB11" s="188"/>
      <c r="AC11" s="39"/>
      <c r="AE11" s="39"/>
    </row>
    <row r="12" spans="1:31" ht="12.75">
      <c r="A12" s="114">
        <v>6</v>
      </c>
      <c r="B12" s="119" t="s">
        <v>124</v>
      </c>
      <c r="C12" s="116">
        <v>484</v>
      </c>
      <c r="D12" s="116">
        <v>1001535</v>
      </c>
      <c r="E12" s="116">
        <v>220530</v>
      </c>
      <c r="F12" s="116"/>
      <c r="G12" s="116">
        <v>10496</v>
      </c>
      <c r="H12" s="116"/>
      <c r="I12" s="116"/>
      <c r="J12" s="116">
        <v>9285</v>
      </c>
      <c r="K12" s="112">
        <v>50630</v>
      </c>
      <c r="L12" s="116"/>
      <c r="M12" s="116"/>
      <c r="N12" s="116">
        <v>6033</v>
      </c>
      <c r="O12" s="116"/>
      <c r="P12" s="117">
        <f t="shared" si="0"/>
        <v>1298509</v>
      </c>
      <c r="Q12" s="116">
        <v>26081</v>
      </c>
      <c r="R12" s="160">
        <v>221553</v>
      </c>
      <c r="S12" s="184">
        <f t="shared" si="1"/>
        <v>247634</v>
      </c>
      <c r="T12" s="164"/>
      <c r="U12" s="116">
        <v>12100</v>
      </c>
      <c r="V12" s="116">
        <v>29757</v>
      </c>
      <c r="W12" s="116"/>
      <c r="X12" s="116"/>
      <c r="Y12" s="160">
        <v>16420</v>
      </c>
      <c r="Z12" s="160"/>
      <c r="AA12" s="120"/>
      <c r="AB12" s="188"/>
      <c r="AC12" s="39"/>
      <c r="AE12" s="39"/>
    </row>
    <row r="13" spans="1:31" ht="12.75">
      <c r="A13" s="114">
        <v>7</v>
      </c>
      <c r="B13" s="119" t="s">
        <v>23</v>
      </c>
      <c r="C13" s="116">
        <v>548</v>
      </c>
      <c r="D13" s="116">
        <v>1133970</v>
      </c>
      <c r="E13" s="116">
        <v>252034</v>
      </c>
      <c r="F13" s="116"/>
      <c r="G13" s="116">
        <v>12126</v>
      </c>
      <c r="H13" s="116"/>
      <c r="I13" s="116"/>
      <c r="J13" s="116">
        <v>10513</v>
      </c>
      <c r="K13" s="112">
        <v>50630</v>
      </c>
      <c r="L13" s="116"/>
      <c r="M13" s="116"/>
      <c r="N13" s="116">
        <v>12066</v>
      </c>
      <c r="O13" s="116"/>
      <c r="P13" s="117">
        <f t="shared" si="0"/>
        <v>1471339</v>
      </c>
      <c r="Q13" s="116">
        <v>30823</v>
      </c>
      <c r="R13" s="160">
        <v>247509</v>
      </c>
      <c r="S13" s="184">
        <f t="shared" si="1"/>
        <v>278332</v>
      </c>
      <c r="T13" s="164"/>
      <c r="U13" s="116">
        <v>13700</v>
      </c>
      <c r="V13" s="116">
        <v>34622</v>
      </c>
      <c r="W13" s="116"/>
      <c r="X13" s="116"/>
      <c r="Y13" s="160">
        <v>18340</v>
      </c>
      <c r="Z13" s="160"/>
      <c r="AA13" s="120"/>
      <c r="AB13" s="188"/>
      <c r="AC13" s="39"/>
      <c r="AE13" s="39"/>
    </row>
    <row r="14" spans="1:31" ht="12.75">
      <c r="A14" s="114">
        <v>8</v>
      </c>
      <c r="B14" s="119" t="s">
        <v>125</v>
      </c>
      <c r="C14" s="116">
        <v>213</v>
      </c>
      <c r="D14" s="116">
        <v>440759</v>
      </c>
      <c r="E14" s="116">
        <v>105014</v>
      </c>
      <c r="F14" s="116">
        <v>20673</v>
      </c>
      <c r="G14" s="116">
        <v>25612</v>
      </c>
      <c r="H14" s="116">
        <v>17885</v>
      </c>
      <c r="I14" s="116">
        <v>7681</v>
      </c>
      <c r="J14" s="116">
        <v>4086</v>
      </c>
      <c r="K14" s="112">
        <v>50630</v>
      </c>
      <c r="L14" s="116">
        <v>614774</v>
      </c>
      <c r="M14" s="116">
        <v>75418</v>
      </c>
      <c r="N14" s="116"/>
      <c r="O14" s="116">
        <v>1466</v>
      </c>
      <c r="P14" s="117">
        <f t="shared" si="0"/>
        <v>1363998</v>
      </c>
      <c r="Q14" s="116">
        <v>23710</v>
      </c>
      <c r="R14" s="160">
        <v>194670</v>
      </c>
      <c r="S14" s="184">
        <f t="shared" si="1"/>
        <v>218380</v>
      </c>
      <c r="T14" s="164">
        <v>5085</v>
      </c>
      <c r="U14" s="116">
        <v>9050</v>
      </c>
      <c r="V14" s="116">
        <v>12785</v>
      </c>
      <c r="W14" s="116">
        <v>127836</v>
      </c>
      <c r="X14" s="116">
        <v>12665</v>
      </c>
      <c r="Y14" s="160">
        <v>12760</v>
      </c>
      <c r="Z14" s="160"/>
      <c r="AA14" s="120">
        <v>12963</v>
      </c>
      <c r="AB14" s="188"/>
      <c r="AC14" s="39"/>
      <c r="AE14" s="39"/>
    </row>
    <row r="15" spans="1:31" ht="12.75">
      <c r="A15" s="114">
        <v>9</v>
      </c>
      <c r="B15" s="119" t="s">
        <v>126</v>
      </c>
      <c r="C15" s="116">
        <v>941</v>
      </c>
      <c r="D15" s="116">
        <v>1947200</v>
      </c>
      <c r="E15" s="116">
        <v>399054</v>
      </c>
      <c r="F15" s="116"/>
      <c r="G15" s="116">
        <v>31373</v>
      </c>
      <c r="H15" s="116"/>
      <c r="I15" s="116"/>
      <c r="J15" s="116">
        <v>18052</v>
      </c>
      <c r="K15" s="112">
        <v>50630</v>
      </c>
      <c r="L15" s="116"/>
      <c r="M15" s="116"/>
      <c r="N15" s="116"/>
      <c r="O15" s="116"/>
      <c r="P15" s="117">
        <f t="shared" si="0"/>
        <v>2446309</v>
      </c>
      <c r="Q15" s="116">
        <v>26081</v>
      </c>
      <c r="R15" s="160">
        <v>253998</v>
      </c>
      <c r="S15" s="184">
        <f t="shared" si="1"/>
        <v>280079</v>
      </c>
      <c r="T15" s="164"/>
      <c r="U15" s="116">
        <v>23525</v>
      </c>
      <c r="V15" s="116">
        <v>43786</v>
      </c>
      <c r="W15" s="116"/>
      <c r="X15" s="116"/>
      <c r="Y15" s="160">
        <v>30130</v>
      </c>
      <c r="Z15" s="160"/>
      <c r="AA15" s="120"/>
      <c r="AB15" s="188"/>
      <c r="AC15" s="39"/>
      <c r="AE15" s="39"/>
    </row>
    <row r="16" spans="1:31" ht="12.75">
      <c r="A16" s="114">
        <v>10</v>
      </c>
      <c r="B16" s="119" t="s">
        <v>107</v>
      </c>
      <c r="C16" s="116">
        <v>929</v>
      </c>
      <c r="D16" s="116">
        <v>1922369</v>
      </c>
      <c r="E16" s="116">
        <v>367550</v>
      </c>
      <c r="F16" s="116"/>
      <c r="G16" s="116">
        <v>31252</v>
      </c>
      <c r="H16" s="116"/>
      <c r="I16" s="116"/>
      <c r="J16" s="116">
        <v>17822</v>
      </c>
      <c r="K16" s="112">
        <v>50630</v>
      </c>
      <c r="L16" s="116"/>
      <c r="M16" s="116"/>
      <c r="N16" s="116"/>
      <c r="O16" s="116">
        <v>1466</v>
      </c>
      <c r="P16" s="117">
        <f t="shared" si="0"/>
        <v>2391089</v>
      </c>
      <c r="Q16" s="116"/>
      <c r="R16" s="160"/>
      <c r="S16" s="184"/>
      <c r="T16" s="164"/>
      <c r="U16" s="116">
        <v>23225</v>
      </c>
      <c r="V16" s="116"/>
      <c r="W16" s="116"/>
      <c r="X16" s="116">
        <v>78965</v>
      </c>
      <c r="Y16" s="160">
        <v>29770</v>
      </c>
      <c r="Z16" s="160"/>
      <c r="AA16" s="120">
        <v>80823</v>
      </c>
      <c r="AB16" s="188"/>
      <c r="AC16" s="39"/>
      <c r="AE16" s="39"/>
    </row>
    <row r="17" spans="1:31" ht="12.75">
      <c r="A17" s="114">
        <v>11</v>
      </c>
      <c r="B17" s="119" t="s">
        <v>127</v>
      </c>
      <c r="C17" s="116">
        <v>1112</v>
      </c>
      <c r="D17" s="116">
        <v>2301048</v>
      </c>
      <c r="E17" s="116">
        <v>504068</v>
      </c>
      <c r="F17" s="116"/>
      <c r="G17" s="116">
        <v>21831</v>
      </c>
      <c r="H17" s="116"/>
      <c r="I17" s="116"/>
      <c r="J17" s="116">
        <v>21333</v>
      </c>
      <c r="K17" s="112">
        <v>50630</v>
      </c>
      <c r="L17" s="116"/>
      <c r="M17" s="116"/>
      <c r="N17" s="116"/>
      <c r="O17" s="116">
        <v>2932</v>
      </c>
      <c r="P17" s="117">
        <f t="shared" si="0"/>
        <v>2901842</v>
      </c>
      <c r="Q17" s="116">
        <v>26081</v>
      </c>
      <c r="R17" s="160">
        <v>218772</v>
      </c>
      <c r="S17" s="184">
        <f t="shared" si="1"/>
        <v>244853</v>
      </c>
      <c r="T17" s="164"/>
      <c r="U17" s="116">
        <v>27800</v>
      </c>
      <c r="V17" s="116">
        <v>40053</v>
      </c>
      <c r="W17" s="116"/>
      <c r="X17" s="116">
        <v>38505</v>
      </c>
      <c r="Y17" s="160">
        <v>35260</v>
      </c>
      <c r="Z17" s="160">
        <v>45</v>
      </c>
      <c r="AA17" s="120">
        <v>39411</v>
      </c>
      <c r="AB17" s="188"/>
      <c r="AC17" s="39"/>
      <c r="AE17" s="39"/>
    </row>
    <row r="18" spans="1:31" ht="12.75">
      <c r="A18" s="114">
        <v>12</v>
      </c>
      <c r="B18" s="119" t="s">
        <v>128</v>
      </c>
      <c r="C18" s="116">
        <v>452</v>
      </c>
      <c r="D18" s="116">
        <v>935318</v>
      </c>
      <c r="E18" s="116">
        <v>210028</v>
      </c>
      <c r="F18" s="116"/>
      <c r="G18" s="116">
        <v>23707</v>
      </c>
      <c r="H18" s="116"/>
      <c r="I18" s="116"/>
      <c r="J18" s="116">
        <v>8671</v>
      </c>
      <c r="K18" s="112">
        <v>50630</v>
      </c>
      <c r="L18" s="116"/>
      <c r="M18" s="116"/>
      <c r="N18" s="116"/>
      <c r="O18" s="116">
        <v>9529</v>
      </c>
      <c r="P18" s="117">
        <f t="shared" si="0"/>
        <v>1237883</v>
      </c>
      <c r="Q18" s="116">
        <v>14226</v>
      </c>
      <c r="R18" s="160">
        <v>111240</v>
      </c>
      <c r="S18" s="184">
        <f t="shared" si="1"/>
        <v>125466</v>
      </c>
      <c r="T18" s="164">
        <v>6780</v>
      </c>
      <c r="U18" s="116">
        <v>11275</v>
      </c>
      <c r="V18" s="116">
        <v>9843</v>
      </c>
      <c r="W18" s="116"/>
      <c r="X18" s="116">
        <v>22690</v>
      </c>
      <c r="Y18" s="160">
        <v>15430</v>
      </c>
      <c r="Z18" s="160">
        <v>45</v>
      </c>
      <c r="AA18" s="120">
        <v>24012</v>
      </c>
      <c r="AB18" s="188"/>
      <c r="AC18" s="39"/>
      <c r="AE18" s="39"/>
    </row>
    <row r="19" spans="1:31" ht="12.75">
      <c r="A19" s="114">
        <v>13</v>
      </c>
      <c r="B19" s="119" t="s">
        <v>129</v>
      </c>
      <c r="C19" s="116">
        <v>1607</v>
      </c>
      <c r="D19" s="116">
        <v>3325346</v>
      </c>
      <c r="E19" s="116">
        <v>672091</v>
      </c>
      <c r="F19" s="116"/>
      <c r="G19" s="116">
        <v>49596</v>
      </c>
      <c r="H19" s="116"/>
      <c r="I19" s="116"/>
      <c r="J19" s="116">
        <v>30829</v>
      </c>
      <c r="K19" s="112">
        <v>50630</v>
      </c>
      <c r="L19" s="116"/>
      <c r="M19" s="116"/>
      <c r="N19" s="116"/>
      <c r="O19" s="116">
        <v>733</v>
      </c>
      <c r="P19" s="117">
        <f t="shared" si="0"/>
        <v>4129225</v>
      </c>
      <c r="Q19" s="116">
        <v>33194</v>
      </c>
      <c r="R19" s="160">
        <v>277173</v>
      </c>
      <c r="S19" s="184">
        <f t="shared" si="1"/>
        <v>310367</v>
      </c>
      <c r="T19" s="164"/>
      <c r="U19" s="116">
        <v>40175</v>
      </c>
      <c r="V19" s="116">
        <v>43786</v>
      </c>
      <c r="W19" s="116"/>
      <c r="X19" s="116">
        <v>51085</v>
      </c>
      <c r="Y19" s="160">
        <v>50110</v>
      </c>
      <c r="Z19" s="160">
        <v>15</v>
      </c>
      <c r="AA19" s="120">
        <v>52287</v>
      </c>
      <c r="AB19" s="188"/>
      <c r="AC19" s="39"/>
      <c r="AE19" s="39"/>
    </row>
    <row r="20" spans="1:31" ht="12.75">
      <c r="A20" s="114">
        <v>14</v>
      </c>
      <c r="B20" s="119" t="s">
        <v>130</v>
      </c>
      <c r="C20" s="116">
        <v>357</v>
      </c>
      <c r="D20" s="116">
        <v>738736</v>
      </c>
      <c r="E20" s="116">
        <v>168023</v>
      </c>
      <c r="F20" s="116">
        <v>20673</v>
      </c>
      <c r="G20" s="116">
        <v>20660</v>
      </c>
      <c r="H20" s="116"/>
      <c r="I20" s="116"/>
      <c r="J20" s="116">
        <v>6849</v>
      </c>
      <c r="K20" s="112">
        <v>50630</v>
      </c>
      <c r="L20" s="116"/>
      <c r="M20" s="116"/>
      <c r="N20" s="116"/>
      <c r="O20" s="116">
        <v>5864</v>
      </c>
      <c r="P20" s="117">
        <f t="shared" si="0"/>
        <v>1011435</v>
      </c>
      <c r="Q20" s="116">
        <v>11855</v>
      </c>
      <c r="R20" s="160">
        <v>94554</v>
      </c>
      <c r="S20" s="184">
        <f t="shared" si="1"/>
        <v>106409</v>
      </c>
      <c r="T20" s="164"/>
      <c r="U20" s="116">
        <v>8925</v>
      </c>
      <c r="V20" s="116">
        <v>12106</v>
      </c>
      <c r="W20" s="116"/>
      <c r="X20" s="116">
        <v>12580</v>
      </c>
      <c r="Y20" s="160">
        <v>12610</v>
      </c>
      <c r="Z20" s="160">
        <v>60</v>
      </c>
      <c r="AA20" s="120">
        <v>12876</v>
      </c>
      <c r="AB20" s="188"/>
      <c r="AC20" s="39"/>
      <c r="AE20" s="39"/>
    </row>
    <row r="21" spans="1:31" ht="12.75">
      <c r="A21" s="114">
        <v>15</v>
      </c>
      <c r="B21" s="119" t="s">
        <v>19</v>
      </c>
      <c r="C21" s="116">
        <v>247</v>
      </c>
      <c r="D21" s="116">
        <v>511114</v>
      </c>
      <c r="E21" s="116">
        <v>126017</v>
      </c>
      <c r="F21" s="116"/>
      <c r="G21" s="116">
        <v>14096</v>
      </c>
      <c r="H21" s="116"/>
      <c r="I21" s="116">
        <v>4679</v>
      </c>
      <c r="J21" s="116">
        <v>4739</v>
      </c>
      <c r="K21" s="112">
        <v>50630</v>
      </c>
      <c r="L21" s="116"/>
      <c r="M21" s="116"/>
      <c r="N21" s="116"/>
      <c r="O21" s="116"/>
      <c r="P21" s="117">
        <f t="shared" si="0"/>
        <v>711275</v>
      </c>
      <c r="Q21" s="116">
        <v>9484</v>
      </c>
      <c r="R21" s="160">
        <v>92700</v>
      </c>
      <c r="S21" s="184">
        <f t="shared" si="1"/>
        <v>102184</v>
      </c>
      <c r="T21" s="164"/>
      <c r="U21" s="116">
        <v>6175</v>
      </c>
      <c r="V21" s="116">
        <v>27946</v>
      </c>
      <c r="W21" s="116"/>
      <c r="X21" s="116"/>
      <c r="Y21" s="160">
        <v>9310</v>
      </c>
      <c r="Z21" s="160"/>
      <c r="AA21" s="120"/>
      <c r="AB21" s="188"/>
      <c r="AC21" s="39"/>
      <c r="AE21" s="39"/>
    </row>
    <row r="22" spans="1:31" ht="12.75">
      <c r="A22" s="114">
        <v>16</v>
      </c>
      <c r="B22" s="119" t="s">
        <v>131</v>
      </c>
      <c r="C22" s="116">
        <v>353</v>
      </c>
      <c r="D22" s="116">
        <v>730459</v>
      </c>
      <c r="E22" s="116">
        <v>157521</v>
      </c>
      <c r="F22" s="116"/>
      <c r="G22" s="116">
        <v>9105</v>
      </c>
      <c r="H22" s="116"/>
      <c r="I22" s="116"/>
      <c r="J22" s="116">
        <v>6772</v>
      </c>
      <c r="K22" s="112">
        <v>50630</v>
      </c>
      <c r="L22" s="116"/>
      <c r="M22" s="116"/>
      <c r="N22" s="116"/>
      <c r="O22" s="116"/>
      <c r="P22" s="117">
        <f t="shared" si="0"/>
        <v>954487</v>
      </c>
      <c r="Q22" s="116">
        <v>33194</v>
      </c>
      <c r="R22" s="160">
        <v>305910</v>
      </c>
      <c r="S22" s="184">
        <f t="shared" si="1"/>
        <v>339104</v>
      </c>
      <c r="T22" s="164"/>
      <c r="U22" s="116">
        <v>8825</v>
      </c>
      <c r="V22" s="116">
        <v>39940</v>
      </c>
      <c r="W22" s="116"/>
      <c r="X22" s="116"/>
      <c r="Y22" s="160">
        <v>12490</v>
      </c>
      <c r="Z22" s="160"/>
      <c r="AA22" s="120"/>
      <c r="AB22" s="188"/>
      <c r="AC22" s="39"/>
      <c r="AE22" s="39"/>
    </row>
    <row r="23" spans="1:31" ht="12.75">
      <c r="A23" s="114">
        <v>17</v>
      </c>
      <c r="B23" s="119" t="s">
        <v>20</v>
      </c>
      <c r="C23" s="116">
        <v>611</v>
      </c>
      <c r="D23" s="116">
        <v>1264335</v>
      </c>
      <c r="E23" s="116">
        <v>262535</v>
      </c>
      <c r="F23" s="116"/>
      <c r="G23" s="116">
        <v>17557</v>
      </c>
      <c r="H23" s="116"/>
      <c r="I23" s="116"/>
      <c r="J23" s="116">
        <v>11722</v>
      </c>
      <c r="K23" s="112">
        <v>50630</v>
      </c>
      <c r="L23" s="116"/>
      <c r="M23" s="116"/>
      <c r="N23" s="116"/>
      <c r="O23" s="116"/>
      <c r="P23" s="117">
        <f t="shared" si="0"/>
        <v>1606779</v>
      </c>
      <c r="Q23" s="116">
        <v>33194</v>
      </c>
      <c r="R23" s="160">
        <v>281808</v>
      </c>
      <c r="S23" s="184">
        <f t="shared" si="1"/>
        <v>315002</v>
      </c>
      <c r="T23" s="164">
        <v>8475</v>
      </c>
      <c r="U23" s="116">
        <v>15275</v>
      </c>
      <c r="V23" s="116">
        <v>32585</v>
      </c>
      <c r="W23" s="116"/>
      <c r="X23" s="116"/>
      <c r="Y23" s="160">
        <v>20230</v>
      </c>
      <c r="Z23" s="160">
        <v>15</v>
      </c>
      <c r="AA23" s="120"/>
      <c r="AB23" s="188"/>
      <c r="AC23" s="39"/>
      <c r="AE23" s="39"/>
    </row>
    <row r="24" spans="1:31" ht="12.75">
      <c r="A24" s="114">
        <v>18</v>
      </c>
      <c r="B24" s="119" t="s">
        <v>112</v>
      </c>
      <c r="C24" s="116">
        <v>669</v>
      </c>
      <c r="D24" s="116">
        <v>1384354</v>
      </c>
      <c r="E24" s="116">
        <v>315043</v>
      </c>
      <c r="F24" s="116"/>
      <c r="G24" s="116">
        <v>32665</v>
      </c>
      <c r="H24" s="116"/>
      <c r="I24" s="116"/>
      <c r="J24" s="116">
        <v>12834</v>
      </c>
      <c r="K24" s="112">
        <v>50630</v>
      </c>
      <c r="L24" s="116"/>
      <c r="M24" s="116"/>
      <c r="N24" s="116">
        <v>6033</v>
      </c>
      <c r="O24" s="116"/>
      <c r="P24" s="117">
        <f t="shared" si="0"/>
        <v>1801559</v>
      </c>
      <c r="Q24" s="116">
        <v>21339</v>
      </c>
      <c r="R24" s="160">
        <v>201159</v>
      </c>
      <c r="S24" s="184">
        <f t="shared" si="1"/>
        <v>222498</v>
      </c>
      <c r="T24" s="164"/>
      <c r="U24" s="116">
        <v>16725</v>
      </c>
      <c r="V24" s="116">
        <v>40958</v>
      </c>
      <c r="W24" s="116"/>
      <c r="X24" s="116"/>
      <c r="Y24" s="160">
        <v>21970</v>
      </c>
      <c r="Z24" s="160"/>
      <c r="AA24" s="120"/>
      <c r="AB24" s="188"/>
      <c r="AC24" s="39"/>
      <c r="AE24" s="39"/>
    </row>
    <row r="25" spans="1:31" ht="12.75">
      <c r="A25" s="114">
        <v>19</v>
      </c>
      <c r="B25" s="119" t="s">
        <v>216</v>
      </c>
      <c r="C25" s="116">
        <v>714</v>
      </c>
      <c r="D25" s="116">
        <v>1477472</v>
      </c>
      <c r="E25" s="116">
        <v>357048</v>
      </c>
      <c r="F25" s="116"/>
      <c r="G25" s="116">
        <v>26537</v>
      </c>
      <c r="H25" s="116"/>
      <c r="I25" s="116"/>
      <c r="J25" s="116">
        <v>13698</v>
      </c>
      <c r="K25" s="112">
        <v>50630</v>
      </c>
      <c r="L25" s="116"/>
      <c r="M25" s="116"/>
      <c r="N25" s="116"/>
      <c r="O25" s="116"/>
      <c r="P25" s="117">
        <f t="shared" si="0"/>
        <v>1925385</v>
      </c>
      <c r="Q25" s="116">
        <v>21339</v>
      </c>
      <c r="R25" s="160">
        <v>179838</v>
      </c>
      <c r="S25" s="184">
        <f t="shared" si="1"/>
        <v>201177</v>
      </c>
      <c r="T25" s="164"/>
      <c r="U25" s="116">
        <v>17850</v>
      </c>
      <c r="V25" s="116">
        <v>45257</v>
      </c>
      <c r="W25" s="116"/>
      <c r="X25" s="116"/>
      <c r="Y25" s="160">
        <v>23320</v>
      </c>
      <c r="Z25" s="160"/>
      <c r="AA25" s="120"/>
      <c r="AB25" s="188"/>
      <c r="AC25" s="39"/>
      <c r="AE25" s="39"/>
    </row>
    <row r="26" spans="1:31" ht="12.75">
      <c r="A26" s="114">
        <v>20</v>
      </c>
      <c r="B26" s="119" t="s">
        <v>113</v>
      </c>
      <c r="C26" s="116">
        <v>909</v>
      </c>
      <c r="D26" s="116">
        <v>1880983</v>
      </c>
      <c r="E26" s="116">
        <v>367550</v>
      </c>
      <c r="F26" s="116"/>
      <c r="G26" s="116">
        <v>23050</v>
      </c>
      <c r="H26" s="116"/>
      <c r="I26" s="116"/>
      <c r="J26" s="116">
        <v>17439</v>
      </c>
      <c r="K26" s="112">
        <v>50630</v>
      </c>
      <c r="L26" s="116"/>
      <c r="M26" s="116"/>
      <c r="N26" s="116"/>
      <c r="O26" s="116">
        <v>118013</v>
      </c>
      <c r="P26" s="117">
        <f t="shared" si="0"/>
        <v>2457665</v>
      </c>
      <c r="Q26" s="116">
        <v>14226</v>
      </c>
      <c r="R26" s="160">
        <v>137196</v>
      </c>
      <c r="S26" s="184">
        <f t="shared" si="1"/>
        <v>151422</v>
      </c>
      <c r="T26" s="164"/>
      <c r="U26" s="116">
        <v>22725</v>
      </c>
      <c r="V26" s="116">
        <v>25570</v>
      </c>
      <c r="W26" s="116"/>
      <c r="X26" s="116">
        <v>32165</v>
      </c>
      <c r="Y26" s="160">
        <v>29170</v>
      </c>
      <c r="Z26" s="160">
        <v>45</v>
      </c>
      <c r="AA26" s="120">
        <v>34104</v>
      </c>
      <c r="AB26" s="188"/>
      <c r="AC26" s="39"/>
      <c r="AE26" s="39"/>
    </row>
    <row r="27" spans="1:31" ht="12.75">
      <c r="A27" s="114">
        <v>21</v>
      </c>
      <c r="B27" s="119" t="s">
        <v>132</v>
      </c>
      <c r="C27" s="116">
        <v>279</v>
      </c>
      <c r="D27" s="116">
        <v>577331</v>
      </c>
      <c r="E27" s="116">
        <v>157521</v>
      </c>
      <c r="F27" s="116">
        <v>20673</v>
      </c>
      <c r="G27" s="116">
        <v>30906</v>
      </c>
      <c r="H27" s="116"/>
      <c r="I27" s="116">
        <v>1854</v>
      </c>
      <c r="J27" s="116">
        <v>5352</v>
      </c>
      <c r="K27" s="112">
        <v>50630</v>
      </c>
      <c r="L27" s="116"/>
      <c r="M27" s="116"/>
      <c r="N27" s="116">
        <v>12066</v>
      </c>
      <c r="O27" s="116"/>
      <c r="P27" s="117">
        <f t="shared" si="0"/>
        <v>856333</v>
      </c>
      <c r="Q27" s="116">
        <v>23710</v>
      </c>
      <c r="R27" s="160">
        <v>179838</v>
      </c>
      <c r="S27" s="184">
        <f t="shared" si="1"/>
        <v>203548</v>
      </c>
      <c r="T27" s="164"/>
      <c r="U27" s="116">
        <v>6975</v>
      </c>
      <c r="V27" s="116">
        <v>16745</v>
      </c>
      <c r="W27" s="116"/>
      <c r="X27" s="116">
        <v>1105</v>
      </c>
      <c r="Y27" s="160">
        <v>10270</v>
      </c>
      <c r="Z27" s="160">
        <v>30</v>
      </c>
      <c r="AA27" s="120">
        <v>1131</v>
      </c>
      <c r="AB27" s="188"/>
      <c r="AC27" s="39"/>
      <c r="AE27" s="39"/>
    </row>
    <row r="28" spans="1:31" ht="12.75">
      <c r="A28" s="114">
        <v>22</v>
      </c>
      <c r="B28" s="119" t="s">
        <v>133</v>
      </c>
      <c r="C28" s="116">
        <v>387</v>
      </c>
      <c r="D28" s="116">
        <v>800814</v>
      </c>
      <c r="E28" s="116">
        <v>189026</v>
      </c>
      <c r="F28" s="116"/>
      <c r="G28" s="116">
        <v>10133</v>
      </c>
      <c r="H28" s="116"/>
      <c r="I28" s="116"/>
      <c r="J28" s="116">
        <v>7424</v>
      </c>
      <c r="K28" s="112">
        <v>50630</v>
      </c>
      <c r="L28" s="116"/>
      <c r="M28" s="116"/>
      <c r="N28" s="116">
        <v>12066</v>
      </c>
      <c r="O28" s="116"/>
      <c r="P28" s="117">
        <f t="shared" si="0"/>
        <v>1070093</v>
      </c>
      <c r="Q28" s="116">
        <v>26081</v>
      </c>
      <c r="R28" s="160">
        <v>223407</v>
      </c>
      <c r="S28" s="184">
        <f t="shared" si="1"/>
        <v>249488</v>
      </c>
      <c r="T28" s="164"/>
      <c r="U28" s="116">
        <v>9675</v>
      </c>
      <c r="V28" s="116">
        <v>26928</v>
      </c>
      <c r="W28" s="116"/>
      <c r="X28" s="116"/>
      <c r="Y28" s="160">
        <v>13510</v>
      </c>
      <c r="Z28" s="160"/>
      <c r="AA28" s="120"/>
      <c r="AB28" s="188"/>
      <c r="AC28" s="39"/>
      <c r="AE28" s="39"/>
    </row>
    <row r="29" spans="1:31" ht="12.75">
      <c r="A29" s="114">
        <v>23</v>
      </c>
      <c r="B29" s="119" t="s">
        <v>134</v>
      </c>
      <c r="C29" s="116">
        <v>539</v>
      </c>
      <c r="D29" s="116">
        <v>1115346</v>
      </c>
      <c r="E29" s="116">
        <v>231031</v>
      </c>
      <c r="F29" s="116"/>
      <c r="G29" s="116">
        <v>26187</v>
      </c>
      <c r="H29" s="116"/>
      <c r="I29" s="116"/>
      <c r="J29" s="116">
        <v>10340</v>
      </c>
      <c r="K29" s="112">
        <v>50630</v>
      </c>
      <c r="L29" s="116"/>
      <c r="M29" s="116"/>
      <c r="N29" s="116"/>
      <c r="O29" s="116"/>
      <c r="P29" s="117">
        <f t="shared" si="0"/>
        <v>1433534</v>
      </c>
      <c r="Q29" s="116">
        <v>28452</v>
      </c>
      <c r="R29" s="160">
        <v>279954</v>
      </c>
      <c r="S29" s="184">
        <f t="shared" si="1"/>
        <v>308406</v>
      </c>
      <c r="T29" s="164"/>
      <c r="U29" s="116">
        <v>13475</v>
      </c>
      <c r="V29" s="116">
        <v>36206</v>
      </c>
      <c r="W29" s="116"/>
      <c r="X29" s="116"/>
      <c r="Y29" s="160">
        <v>18070</v>
      </c>
      <c r="Z29" s="160"/>
      <c r="AA29" s="120"/>
      <c r="AB29" s="188"/>
      <c r="AC29" s="39"/>
      <c r="AE29" s="39"/>
    </row>
    <row r="30" spans="1:31" ht="12.75">
      <c r="A30" s="114">
        <v>24</v>
      </c>
      <c r="B30" s="119" t="s">
        <v>135</v>
      </c>
      <c r="C30" s="116">
        <v>391</v>
      </c>
      <c r="D30" s="116">
        <v>809092</v>
      </c>
      <c r="E30" s="116">
        <v>178524</v>
      </c>
      <c r="F30" s="116">
        <v>20673</v>
      </c>
      <c r="G30" s="116">
        <v>10345</v>
      </c>
      <c r="H30" s="116"/>
      <c r="I30" s="116"/>
      <c r="J30" s="116">
        <v>7501</v>
      </c>
      <c r="K30" s="112">
        <v>50630</v>
      </c>
      <c r="L30" s="116"/>
      <c r="M30" s="116"/>
      <c r="N30" s="116">
        <v>18099</v>
      </c>
      <c r="O30" s="116"/>
      <c r="P30" s="117">
        <f t="shared" si="0"/>
        <v>1094864</v>
      </c>
      <c r="Q30" s="116">
        <v>23710</v>
      </c>
      <c r="R30" s="160">
        <v>213210</v>
      </c>
      <c r="S30" s="184">
        <f t="shared" si="1"/>
        <v>236920</v>
      </c>
      <c r="T30" s="164"/>
      <c r="U30" s="116">
        <v>9775</v>
      </c>
      <c r="V30" s="116">
        <v>26362</v>
      </c>
      <c r="W30" s="116"/>
      <c r="X30" s="116"/>
      <c r="Y30" s="160">
        <v>13630</v>
      </c>
      <c r="Z30" s="160">
        <v>45</v>
      </c>
      <c r="AA30" s="120"/>
      <c r="AB30" s="188"/>
      <c r="AC30" s="39"/>
      <c r="AE30" s="39"/>
    </row>
    <row r="31" spans="1:31" ht="12.75">
      <c r="A31" s="114">
        <v>25</v>
      </c>
      <c r="B31" s="119" t="s">
        <v>136</v>
      </c>
      <c r="C31" s="116">
        <v>174</v>
      </c>
      <c r="D31" s="116">
        <v>360056</v>
      </c>
      <c r="E31" s="116">
        <v>84011</v>
      </c>
      <c r="F31" s="116"/>
      <c r="G31" s="116">
        <v>9226</v>
      </c>
      <c r="H31" s="116"/>
      <c r="I31" s="116">
        <v>11124</v>
      </c>
      <c r="J31" s="116">
        <v>3338</v>
      </c>
      <c r="K31" s="112">
        <v>50630</v>
      </c>
      <c r="L31" s="116"/>
      <c r="M31" s="116"/>
      <c r="N31" s="116"/>
      <c r="O31" s="116"/>
      <c r="P31" s="117">
        <f t="shared" si="0"/>
        <v>518385</v>
      </c>
      <c r="Q31" s="116">
        <v>16597</v>
      </c>
      <c r="R31" s="160">
        <v>127926</v>
      </c>
      <c r="S31" s="184">
        <f t="shared" si="1"/>
        <v>144523</v>
      </c>
      <c r="T31" s="164">
        <v>3390</v>
      </c>
      <c r="U31" s="116">
        <v>4350</v>
      </c>
      <c r="V31" s="116">
        <v>12559</v>
      </c>
      <c r="W31" s="116"/>
      <c r="X31" s="116"/>
      <c r="Y31" s="160">
        <v>7120</v>
      </c>
      <c r="Z31" s="160"/>
      <c r="AA31" s="120"/>
      <c r="AB31" s="188"/>
      <c r="AC31" s="39"/>
      <c r="AE31" s="39"/>
    </row>
    <row r="32" spans="1:31" ht="12.75">
      <c r="A32" s="114">
        <v>26</v>
      </c>
      <c r="B32" s="119" t="s">
        <v>91</v>
      </c>
      <c r="C32" s="116">
        <v>323</v>
      </c>
      <c r="D32" s="116">
        <v>668380</v>
      </c>
      <c r="E32" s="116">
        <v>168023</v>
      </c>
      <c r="F32" s="116"/>
      <c r="G32" s="116">
        <v>25424</v>
      </c>
      <c r="H32" s="116">
        <v>2555</v>
      </c>
      <c r="I32" s="116"/>
      <c r="J32" s="116">
        <v>6197</v>
      </c>
      <c r="K32" s="112">
        <v>50630</v>
      </c>
      <c r="L32" s="116">
        <v>57764</v>
      </c>
      <c r="M32" s="116">
        <v>10774</v>
      </c>
      <c r="N32" s="116"/>
      <c r="O32" s="116"/>
      <c r="P32" s="117">
        <f t="shared" si="0"/>
        <v>989747</v>
      </c>
      <c r="Q32" s="116">
        <v>21339</v>
      </c>
      <c r="R32" s="160">
        <v>163152</v>
      </c>
      <c r="S32" s="184">
        <f t="shared" si="1"/>
        <v>184491</v>
      </c>
      <c r="T32" s="164">
        <v>5085</v>
      </c>
      <c r="U32" s="116">
        <v>8425</v>
      </c>
      <c r="V32" s="116">
        <v>16858</v>
      </c>
      <c r="W32" s="116">
        <v>50049</v>
      </c>
      <c r="X32" s="116">
        <v>2720</v>
      </c>
      <c r="Y32" s="160">
        <v>12010</v>
      </c>
      <c r="Z32" s="160"/>
      <c r="AA32" s="120">
        <v>2784</v>
      </c>
      <c r="AB32" s="188"/>
      <c r="AC32" s="39"/>
      <c r="AE32" s="39"/>
    </row>
    <row r="33" spans="1:31" ht="12.75">
      <c r="A33" s="114">
        <v>27</v>
      </c>
      <c r="B33" s="119" t="s">
        <v>150</v>
      </c>
      <c r="C33" s="116">
        <v>878</v>
      </c>
      <c r="D33" s="116">
        <v>1816835</v>
      </c>
      <c r="E33" s="116">
        <v>346547</v>
      </c>
      <c r="F33" s="116"/>
      <c r="G33" s="116">
        <v>33551</v>
      </c>
      <c r="H33" s="116"/>
      <c r="I33" s="116"/>
      <c r="J33" s="116">
        <v>16844</v>
      </c>
      <c r="K33" s="112">
        <v>50630</v>
      </c>
      <c r="L33" s="116"/>
      <c r="M33" s="116"/>
      <c r="N33" s="116"/>
      <c r="O33" s="116">
        <v>1466</v>
      </c>
      <c r="P33" s="117">
        <f t="shared" si="0"/>
        <v>2265873</v>
      </c>
      <c r="Q33" s="116"/>
      <c r="R33" s="160"/>
      <c r="S33" s="184"/>
      <c r="T33" s="164"/>
      <c r="U33" s="116">
        <v>21950</v>
      </c>
      <c r="V33" s="116"/>
      <c r="W33" s="116"/>
      <c r="X33" s="116">
        <v>57715</v>
      </c>
      <c r="Y33" s="160">
        <v>28240</v>
      </c>
      <c r="Z33" s="160"/>
      <c r="AA33" s="120">
        <v>59073</v>
      </c>
      <c r="AB33" s="188"/>
      <c r="AC33" s="39"/>
      <c r="AE33" s="39"/>
    </row>
    <row r="34" spans="1:31" ht="12.75">
      <c r="A34" s="114">
        <v>28</v>
      </c>
      <c r="B34" s="119" t="s">
        <v>114</v>
      </c>
      <c r="C34" s="116">
        <v>410</v>
      </c>
      <c r="D34" s="116">
        <v>848408</v>
      </c>
      <c r="E34" s="116">
        <v>189026</v>
      </c>
      <c r="F34" s="116">
        <v>20673</v>
      </c>
      <c r="G34" s="116">
        <v>12048</v>
      </c>
      <c r="H34" s="116"/>
      <c r="I34" s="116"/>
      <c r="J34" s="116">
        <v>7866</v>
      </c>
      <c r="K34" s="112">
        <v>50630</v>
      </c>
      <c r="L34" s="116"/>
      <c r="M34" s="116"/>
      <c r="N34" s="116"/>
      <c r="O34" s="116"/>
      <c r="P34" s="117">
        <f t="shared" si="0"/>
        <v>1128651</v>
      </c>
      <c r="Q34" s="116">
        <v>42678</v>
      </c>
      <c r="R34" s="160">
        <v>350406</v>
      </c>
      <c r="S34" s="184">
        <f t="shared" si="1"/>
        <v>393084</v>
      </c>
      <c r="T34" s="164"/>
      <c r="U34" s="116">
        <v>10250</v>
      </c>
      <c r="V34" s="116">
        <v>46389</v>
      </c>
      <c r="W34" s="116"/>
      <c r="X34" s="116"/>
      <c r="Y34" s="160">
        <v>14200</v>
      </c>
      <c r="Z34" s="160">
        <v>15</v>
      </c>
      <c r="AA34" s="120"/>
      <c r="AB34" s="188"/>
      <c r="AC34" s="39"/>
      <c r="AE34" s="39"/>
    </row>
    <row r="35" spans="1:31" ht="12.75">
      <c r="A35" s="114">
        <v>29</v>
      </c>
      <c r="B35" s="119" t="s">
        <v>137</v>
      </c>
      <c r="C35" s="116">
        <v>221</v>
      </c>
      <c r="D35" s="116">
        <v>457313</v>
      </c>
      <c r="E35" s="116">
        <v>115516</v>
      </c>
      <c r="F35" s="116"/>
      <c r="G35" s="116">
        <v>15380</v>
      </c>
      <c r="H35" s="116"/>
      <c r="I35" s="116">
        <v>6974</v>
      </c>
      <c r="J35" s="116">
        <v>4240</v>
      </c>
      <c r="K35" s="112">
        <v>50630</v>
      </c>
      <c r="L35" s="116"/>
      <c r="M35" s="116"/>
      <c r="N35" s="116"/>
      <c r="O35" s="116"/>
      <c r="P35" s="117">
        <f t="shared" si="0"/>
        <v>650053</v>
      </c>
      <c r="Q35" s="116">
        <v>23710</v>
      </c>
      <c r="R35" s="160">
        <v>172422</v>
      </c>
      <c r="S35" s="184">
        <f t="shared" si="1"/>
        <v>196132</v>
      </c>
      <c r="T35" s="164"/>
      <c r="U35" s="116">
        <v>5525</v>
      </c>
      <c r="V35" s="116">
        <v>16745</v>
      </c>
      <c r="W35" s="116"/>
      <c r="X35" s="116"/>
      <c r="Y35" s="160">
        <v>8530</v>
      </c>
      <c r="Z35" s="160"/>
      <c r="AA35" s="120"/>
      <c r="AB35" s="188"/>
      <c r="AC35" s="39"/>
      <c r="AE35" s="39"/>
    </row>
    <row r="36" spans="1:31" ht="12.75">
      <c r="A36" s="114">
        <v>30</v>
      </c>
      <c r="B36" s="119" t="s">
        <v>115</v>
      </c>
      <c r="C36" s="116">
        <v>141</v>
      </c>
      <c r="D36" s="116">
        <v>291770</v>
      </c>
      <c r="E36" s="116">
        <v>73510</v>
      </c>
      <c r="F36" s="116"/>
      <c r="G36" s="116">
        <v>13448</v>
      </c>
      <c r="H36" s="116"/>
      <c r="I36" s="116">
        <v>14037</v>
      </c>
      <c r="J36" s="116">
        <v>2705</v>
      </c>
      <c r="K36" s="112">
        <v>50630</v>
      </c>
      <c r="L36" s="116"/>
      <c r="M36" s="116"/>
      <c r="N36" s="116"/>
      <c r="O36" s="116"/>
      <c r="P36" s="117">
        <f t="shared" si="0"/>
        <v>446100</v>
      </c>
      <c r="Q36" s="116">
        <v>11855</v>
      </c>
      <c r="R36" s="160">
        <v>83430</v>
      </c>
      <c r="S36" s="184">
        <f t="shared" si="1"/>
        <v>95285</v>
      </c>
      <c r="T36" s="164"/>
      <c r="U36" s="116">
        <v>3525</v>
      </c>
      <c r="V36" s="116">
        <v>7807</v>
      </c>
      <c r="W36" s="116"/>
      <c r="X36" s="116"/>
      <c r="Y36" s="160">
        <v>6130</v>
      </c>
      <c r="Z36" s="160">
        <v>15</v>
      </c>
      <c r="AA36" s="120"/>
      <c r="AB36" s="188"/>
      <c r="AC36" s="39"/>
      <c r="AE36" s="39"/>
    </row>
    <row r="37" spans="1:31" ht="12.75">
      <c r="A37" s="114">
        <v>31</v>
      </c>
      <c r="B37" s="119" t="s">
        <v>116</v>
      </c>
      <c r="C37" s="116">
        <v>355</v>
      </c>
      <c r="D37" s="116">
        <v>734597</v>
      </c>
      <c r="E37" s="116">
        <v>178523</v>
      </c>
      <c r="F37" s="116"/>
      <c r="G37" s="116">
        <v>28853</v>
      </c>
      <c r="H37" s="116"/>
      <c r="I37" s="116"/>
      <c r="J37" s="116">
        <v>6810</v>
      </c>
      <c r="K37" s="112">
        <v>50630</v>
      </c>
      <c r="L37" s="116"/>
      <c r="M37" s="116"/>
      <c r="N37" s="116"/>
      <c r="O37" s="116">
        <v>2199</v>
      </c>
      <c r="P37" s="117">
        <f t="shared" si="0"/>
        <v>1001612</v>
      </c>
      <c r="Q37" s="116">
        <v>11855</v>
      </c>
      <c r="R37" s="160">
        <v>115875</v>
      </c>
      <c r="S37" s="184">
        <f t="shared" si="1"/>
        <v>127730</v>
      </c>
      <c r="T37" s="164"/>
      <c r="U37" s="116">
        <v>8875</v>
      </c>
      <c r="V37" s="116">
        <v>21045</v>
      </c>
      <c r="W37" s="116"/>
      <c r="X37" s="116"/>
      <c r="Y37" s="160">
        <v>12550</v>
      </c>
      <c r="Z37" s="160">
        <v>15</v>
      </c>
      <c r="AA37" s="120"/>
      <c r="AB37" s="188"/>
      <c r="AC37" s="39"/>
      <c r="AE37" s="39"/>
    </row>
    <row r="38" spans="1:31" ht="12.75">
      <c r="A38" s="114">
        <v>32</v>
      </c>
      <c r="B38" s="119" t="s">
        <v>138</v>
      </c>
      <c r="C38" s="116">
        <v>872</v>
      </c>
      <c r="D38" s="116">
        <v>1804419</v>
      </c>
      <c r="E38" s="116">
        <v>388552</v>
      </c>
      <c r="F38" s="116"/>
      <c r="G38" s="116">
        <v>29177</v>
      </c>
      <c r="H38" s="116"/>
      <c r="I38" s="116"/>
      <c r="J38" s="116">
        <v>16729</v>
      </c>
      <c r="K38" s="112">
        <v>50630</v>
      </c>
      <c r="L38" s="116"/>
      <c r="M38" s="116"/>
      <c r="N38" s="116"/>
      <c r="O38" s="116">
        <v>2199</v>
      </c>
      <c r="P38" s="117">
        <f t="shared" si="0"/>
        <v>2291706</v>
      </c>
      <c r="Q38" s="116">
        <v>28452</v>
      </c>
      <c r="R38" s="160">
        <v>263268</v>
      </c>
      <c r="S38" s="184">
        <f t="shared" si="1"/>
        <v>291720</v>
      </c>
      <c r="T38" s="164"/>
      <c r="U38" s="116">
        <v>21800</v>
      </c>
      <c r="V38" s="116">
        <v>50915</v>
      </c>
      <c r="W38" s="116"/>
      <c r="X38" s="116"/>
      <c r="Y38" s="160">
        <v>28060</v>
      </c>
      <c r="Z38" s="160"/>
      <c r="AA38" s="120"/>
      <c r="AB38" s="188"/>
      <c r="AC38" s="39"/>
      <c r="AE38" s="39"/>
    </row>
    <row r="39" spans="1:31" ht="12.75">
      <c r="A39" s="114">
        <v>33</v>
      </c>
      <c r="B39" s="119" t="s">
        <v>117</v>
      </c>
      <c r="C39" s="116">
        <v>296</v>
      </c>
      <c r="D39" s="116">
        <v>612509</v>
      </c>
      <c r="E39" s="116">
        <v>147020</v>
      </c>
      <c r="F39" s="116"/>
      <c r="G39" s="116">
        <v>21348</v>
      </c>
      <c r="H39" s="116"/>
      <c r="I39" s="116">
        <v>353</v>
      </c>
      <c r="J39" s="116">
        <v>5679</v>
      </c>
      <c r="K39" s="112">
        <v>50630</v>
      </c>
      <c r="L39" s="116"/>
      <c r="M39" s="116"/>
      <c r="N39" s="116"/>
      <c r="O39" s="116">
        <v>1466</v>
      </c>
      <c r="P39" s="117">
        <f aca="true" t="shared" si="2" ref="P39:P70">D39+E39+F39+G39+H39+I39+J39+K39+L39+M39+N39+O39</f>
        <v>839005</v>
      </c>
      <c r="Q39" s="116">
        <v>21339</v>
      </c>
      <c r="R39" s="160">
        <v>173349</v>
      </c>
      <c r="S39" s="184">
        <f t="shared" si="1"/>
        <v>194688</v>
      </c>
      <c r="T39" s="164"/>
      <c r="U39" s="116">
        <v>7400</v>
      </c>
      <c r="V39" s="116">
        <v>19121</v>
      </c>
      <c r="W39" s="116"/>
      <c r="X39" s="116"/>
      <c r="Y39" s="160">
        <v>10780</v>
      </c>
      <c r="Z39" s="160"/>
      <c r="AA39" s="120"/>
      <c r="AB39" s="188"/>
      <c r="AC39" s="39"/>
      <c r="AE39" s="39"/>
    </row>
    <row r="40" spans="1:31" ht="12.75">
      <c r="A40" s="114">
        <v>34</v>
      </c>
      <c r="B40" s="119" t="s">
        <v>139</v>
      </c>
      <c r="C40" s="116">
        <v>848</v>
      </c>
      <c r="D40" s="116">
        <v>1754756</v>
      </c>
      <c r="E40" s="116">
        <v>388552</v>
      </c>
      <c r="F40" s="116"/>
      <c r="G40" s="116">
        <v>25064</v>
      </c>
      <c r="H40" s="116"/>
      <c r="I40" s="116"/>
      <c r="J40" s="116">
        <v>16268</v>
      </c>
      <c r="K40" s="112">
        <v>50630</v>
      </c>
      <c r="L40" s="116"/>
      <c r="M40" s="116"/>
      <c r="N40" s="116">
        <v>6033</v>
      </c>
      <c r="O40" s="116">
        <v>85028</v>
      </c>
      <c r="P40" s="117">
        <f t="shared" si="2"/>
        <v>2326331</v>
      </c>
      <c r="Q40" s="116">
        <v>37936</v>
      </c>
      <c r="R40" s="160">
        <v>316107</v>
      </c>
      <c r="S40" s="184">
        <f t="shared" si="1"/>
        <v>354043</v>
      </c>
      <c r="T40" s="164"/>
      <c r="U40" s="116">
        <v>21200</v>
      </c>
      <c r="V40" s="116">
        <v>31680</v>
      </c>
      <c r="W40" s="116"/>
      <c r="X40" s="116">
        <v>21505</v>
      </c>
      <c r="Y40" s="160">
        <v>27340</v>
      </c>
      <c r="Z40" s="160"/>
      <c r="AA40" s="120">
        <v>22098</v>
      </c>
      <c r="AB40" s="188"/>
      <c r="AC40" s="39"/>
      <c r="AE40" s="39"/>
    </row>
    <row r="41" spans="1:31" ht="12.75">
      <c r="A41" s="114">
        <v>35</v>
      </c>
      <c r="B41" s="119" t="s">
        <v>89</v>
      </c>
      <c r="C41" s="116">
        <v>426</v>
      </c>
      <c r="D41" s="116">
        <v>881517</v>
      </c>
      <c r="E41" s="116">
        <v>210028</v>
      </c>
      <c r="F41" s="116"/>
      <c r="G41" s="116">
        <v>16906</v>
      </c>
      <c r="H41" s="116"/>
      <c r="I41" s="116"/>
      <c r="J41" s="116">
        <v>8173</v>
      </c>
      <c r="K41" s="112">
        <v>50630</v>
      </c>
      <c r="L41" s="116"/>
      <c r="M41" s="116"/>
      <c r="N41" s="116">
        <v>24132</v>
      </c>
      <c r="O41" s="116"/>
      <c r="P41" s="117">
        <f t="shared" si="2"/>
        <v>1191386</v>
      </c>
      <c r="Q41" s="116">
        <v>28452</v>
      </c>
      <c r="R41" s="160">
        <v>217845</v>
      </c>
      <c r="S41" s="184">
        <f t="shared" si="1"/>
        <v>246297</v>
      </c>
      <c r="T41" s="164">
        <v>3390</v>
      </c>
      <c r="U41" s="116">
        <v>10650</v>
      </c>
      <c r="V41" s="116">
        <v>21950</v>
      </c>
      <c r="W41" s="116"/>
      <c r="X41" s="116">
        <v>2635</v>
      </c>
      <c r="Y41" s="160">
        <v>14680</v>
      </c>
      <c r="Z41" s="160"/>
      <c r="AA41" s="120">
        <v>2958</v>
      </c>
      <c r="AB41" s="188"/>
      <c r="AC41" s="39"/>
      <c r="AE41" s="39"/>
    </row>
    <row r="42" spans="1:31" ht="12.75">
      <c r="A42" s="114">
        <v>36</v>
      </c>
      <c r="B42" s="119" t="s">
        <v>1</v>
      </c>
      <c r="C42" s="116">
        <v>1337</v>
      </c>
      <c r="D42" s="116">
        <v>2766638</v>
      </c>
      <c r="E42" s="116">
        <v>525071</v>
      </c>
      <c r="F42" s="116"/>
      <c r="G42" s="116">
        <v>22890</v>
      </c>
      <c r="H42" s="116"/>
      <c r="I42" s="116"/>
      <c r="J42" s="116">
        <v>25649</v>
      </c>
      <c r="K42" s="112">
        <v>50630</v>
      </c>
      <c r="L42" s="116"/>
      <c r="M42" s="116"/>
      <c r="N42" s="116"/>
      <c r="O42" s="116"/>
      <c r="P42" s="117">
        <f t="shared" si="2"/>
        <v>3390878</v>
      </c>
      <c r="Q42" s="116"/>
      <c r="R42" s="160"/>
      <c r="S42" s="184"/>
      <c r="T42" s="164"/>
      <c r="U42" s="116">
        <v>33425</v>
      </c>
      <c r="V42" s="116"/>
      <c r="W42" s="116"/>
      <c r="X42" s="116">
        <v>113645</v>
      </c>
      <c r="Y42" s="160">
        <v>42010</v>
      </c>
      <c r="Z42" s="160"/>
      <c r="AA42" s="120">
        <v>116319</v>
      </c>
      <c r="AB42" s="188"/>
      <c r="AC42" s="39"/>
      <c r="AE42" s="39"/>
    </row>
    <row r="43" spans="1:31" ht="12.75">
      <c r="A43" s="114">
        <v>37</v>
      </c>
      <c r="B43" s="119" t="s">
        <v>2</v>
      </c>
      <c r="C43" s="116">
        <v>1185</v>
      </c>
      <c r="D43" s="116">
        <v>2452106</v>
      </c>
      <c r="E43" s="116">
        <v>472564</v>
      </c>
      <c r="F43" s="116"/>
      <c r="G43" s="116">
        <v>19506</v>
      </c>
      <c r="H43" s="116"/>
      <c r="I43" s="116"/>
      <c r="J43" s="116">
        <v>22733</v>
      </c>
      <c r="K43" s="112">
        <v>50630</v>
      </c>
      <c r="L43" s="116"/>
      <c r="M43" s="116"/>
      <c r="N43" s="116"/>
      <c r="O43" s="116">
        <v>2932</v>
      </c>
      <c r="P43" s="117">
        <f t="shared" si="2"/>
        <v>3020471</v>
      </c>
      <c r="Q43" s="116"/>
      <c r="R43" s="160"/>
      <c r="S43" s="184"/>
      <c r="T43" s="164"/>
      <c r="U43" s="116">
        <v>29625</v>
      </c>
      <c r="V43" s="116"/>
      <c r="W43" s="116"/>
      <c r="X43" s="116">
        <v>100725</v>
      </c>
      <c r="Y43" s="160">
        <v>37450</v>
      </c>
      <c r="Z43" s="160"/>
      <c r="AA43" s="120">
        <v>103095</v>
      </c>
      <c r="AB43" s="188"/>
      <c r="AC43" s="39"/>
      <c r="AE43" s="39"/>
    </row>
    <row r="44" spans="1:31" ht="12.75">
      <c r="A44" s="114">
        <v>38</v>
      </c>
      <c r="B44" s="119" t="s">
        <v>140</v>
      </c>
      <c r="C44" s="116">
        <v>1014</v>
      </c>
      <c r="D44" s="116">
        <v>2098258</v>
      </c>
      <c r="E44" s="116">
        <v>420057</v>
      </c>
      <c r="F44" s="116"/>
      <c r="G44" s="116">
        <v>36164</v>
      </c>
      <c r="H44" s="116"/>
      <c r="I44" s="116"/>
      <c r="J44" s="116">
        <v>19453</v>
      </c>
      <c r="K44" s="112">
        <v>50630</v>
      </c>
      <c r="L44" s="116"/>
      <c r="M44" s="116"/>
      <c r="N44" s="116"/>
      <c r="O44" s="116">
        <v>5131</v>
      </c>
      <c r="P44" s="117">
        <f t="shared" si="2"/>
        <v>2629693</v>
      </c>
      <c r="Q44" s="116"/>
      <c r="R44" s="160"/>
      <c r="S44" s="184"/>
      <c r="T44" s="164"/>
      <c r="U44" s="116">
        <v>25350</v>
      </c>
      <c r="V44" s="116"/>
      <c r="W44" s="116"/>
      <c r="X44" s="116">
        <v>86190</v>
      </c>
      <c r="Y44" s="160">
        <v>32320</v>
      </c>
      <c r="Z44" s="160"/>
      <c r="AA44" s="120">
        <v>88218</v>
      </c>
      <c r="AB44" s="188"/>
      <c r="AC44" s="39"/>
      <c r="AE44" s="39"/>
    </row>
    <row r="45" spans="1:31" ht="12.75">
      <c r="A45" s="114">
        <v>39</v>
      </c>
      <c r="B45" s="119" t="s">
        <v>118</v>
      </c>
      <c r="C45" s="116">
        <v>419</v>
      </c>
      <c r="D45" s="116">
        <v>867032</v>
      </c>
      <c r="E45" s="116">
        <v>220530</v>
      </c>
      <c r="F45" s="116"/>
      <c r="G45" s="116">
        <v>24420</v>
      </c>
      <c r="H45" s="116"/>
      <c r="I45" s="116"/>
      <c r="J45" s="116">
        <v>8038</v>
      </c>
      <c r="K45" s="112">
        <v>50630</v>
      </c>
      <c r="L45" s="116"/>
      <c r="M45" s="116"/>
      <c r="N45" s="116">
        <v>60330</v>
      </c>
      <c r="O45" s="116">
        <v>22723</v>
      </c>
      <c r="P45" s="117">
        <f t="shared" si="2"/>
        <v>1253703</v>
      </c>
      <c r="Q45" s="116">
        <v>33194</v>
      </c>
      <c r="R45" s="160">
        <v>266976</v>
      </c>
      <c r="S45" s="184">
        <f t="shared" si="1"/>
        <v>300170</v>
      </c>
      <c r="T45" s="164"/>
      <c r="U45" s="116">
        <v>10475</v>
      </c>
      <c r="V45" s="116">
        <v>24665</v>
      </c>
      <c r="W45" s="116"/>
      <c r="X45" s="116">
        <v>8725</v>
      </c>
      <c r="Y45" s="160">
        <v>14470</v>
      </c>
      <c r="Z45" s="160"/>
      <c r="AA45" s="120">
        <v>10353</v>
      </c>
      <c r="AB45" s="188"/>
      <c r="AC45" s="39"/>
      <c r="AE45" s="39"/>
    </row>
    <row r="46" spans="1:31" ht="12.75">
      <c r="A46" s="114">
        <v>40</v>
      </c>
      <c r="B46" s="119" t="s">
        <v>141</v>
      </c>
      <c r="C46" s="116">
        <v>259</v>
      </c>
      <c r="D46" s="116">
        <v>535946</v>
      </c>
      <c r="E46" s="116">
        <v>115516</v>
      </c>
      <c r="F46" s="116"/>
      <c r="G46" s="116">
        <v>4581</v>
      </c>
      <c r="H46" s="116"/>
      <c r="I46" s="116">
        <v>3620</v>
      </c>
      <c r="J46" s="116">
        <v>4969</v>
      </c>
      <c r="K46" s="112">
        <v>50630</v>
      </c>
      <c r="L46" s="116"/>
      <c r="M46" s="116"/>
      <c r="N46" s="116"/>
      <c r="O46" s="116">
        <v>1466</v>
      </c>
      <c r="P46" s="117">
        <f t="shared" si="2"/>
        <v>716728</v>
      </c>
      <c r="Q46" s="116">
        <v>21339</v>
      </c>
      <c r="R46" s="160">
        <v>180765</v>
      </c>
      <c r="S46" s="184">
        <f t="shared" si="1"/>
        <v>202104</v>
      </c>
      <c r="T46" s="164"/>
      <c r="U46" s="116">
        <v>6475</v>
      </c>
      <c r="V46" s="116">
        <v>29304</v>
      </c>
      <c r="W46" s="116"/>
      <c r="X46" s="116"/>
      <c r="Y46" s="160">
        <v>9670</v>
      </c>
      <c r="Z46" s="160"/>
      <c r="AA46" s="120"/>
      <c r="AB46" s="188"/>
      <c r="AC46" s="39"/>
      <c r="AE46" s="39"/>
    </row>
    <row r="47" spans="1:31" ht="12.75">
      <c r="A47" s="114">
        <v>41</v>
      </c>
      <c r="B47" s="119" t="s">
        <v>149</v>
      </c>
      <c r="C47" s="116">
        <v>954</v>
      </c>
      <c r="D47" s="116">
        <v>1974101</v>
      </c>
      <c r="E47" s="116">
        <v>409555</v>
      </c>
      <c r="F47" s="116">
        <v>20673</v>
      </c>
      <c r="G47" s="116">
        <v>26554</v>
      </c>
      <c r="H47" s="116"/>
      <c r="I47" s="116"/>
      <c r="J47" s="116">
        <v>18302</v>
      </c>
      <c r="K47" s="112">
        <v>50630</v>
      </c>
      <c r="L47" s="116"/>
      <c r="M47" s="116"/>
      <c r="N47" s="116">
        <v>6033</v>
      </c>
      <c r="O47" s="116"/>
      <c r="P47" s="117">
        <f t="shared" si="2"/>
        <v>2505848</v>
      </c>
      <c r="Q47" s="116">
        <v>49791</v>
      </c>
      <c r="R47" s="160">
        <v>447741</v>
      </c>
      <c r="S47" s="184">
        <f t="shared" si="1"/>
        <v>497532</v>
      </c>
      <c r="T47" s="164">
        <v>8475</v>
      </c>
      <c r="U47" s="116">
        <v>23850</v>
      </c>
      <c r="V47" s="116">
        <v>64039</v>
      </c>
      <c r="W47" s="116"/>
      <c r="X47" s="116"/>
      <c r="Y47" s="160">
        <v>30520</v>
      </c>
      <c r="Z47" s="160">
        <v>60</v>
      </c>
      <c r="AA47" s="120"/>
      <c r="AB47" s="188"/>
      <c r="AC47" s="39"/>
      <c r="AE47" s="39"/>
    </row>
    <row r="48" spans="1:31" ht="12.75">
      <c r="A48" s="114">
        <v>42</v>
      </c>
      <c r="B48" s="119" t="s">
        <v>148</v>
      </c>
      <c r="C48" s="116">
        <v>209</v>
      </c>
      <c r="D48" s="116">
        <v>432481</v>
      </c>
      <c r="E48" s="116">
        <v>105014</v>
      </c>
      <c r="F48" s="116"/>
      <c r="G48" s="116">
        <v>9956</v>
      </c>
      <c r="H48" s="116"/>
      <c r="I48" s="116">
        <v>8034</v>
      </c>
      <c r="J48" s="116">
        <v>4010</v>
      </c>
      <c r="K48" s="112">
        <v>50630</v>
      </c>
      <c r="L48" s="116"/>
      <c r="M48" s="116"/>
      <c r="N48" s="116">
        <v>18099</v>
      </c>
      <c r="O48" s="116">
        <v>733</v>
      </c>
      <c r="P48" s="117">
        <f t="shared" si="2"/>
        <v>628957</v>
      </c>
      <c r="Q48" s="116">
        <v>14226</v>
      </c>
      <c r="R48" s="160">
        <v>125145</v>
      </c>
      <c r="S48" s="184">
        <f t="shared" si="1"/>
        <v>139371</v>
      </c>
      <c r="T48" s="164"/>
      <c r="U48" s="116">
        <v>5225</v>
      </c>
      <c r="V48" s="116">
        <v>14143</v>
      </c>
      <c r="W48" s="116"/>
      <c r="X48" s="116"/>
      <c r="Y48" s="160">
        <v>8170</v>
      </c>
      <c r="Z48" s="160"/>
      <c r="AA48" s="120"/>
      <c r="AB48" s="188"/>
      <c r="AC48" s="39"/>
      <c r="AE48" s="39"/>
    </row>
    <row r="49" spans="1:31" ht="12.75">
      <c r="A49" s="114">
        <v>43</v>
      </c>
      <c r="B49" s="119" t="s">
        <v>142</v>
      </c>
      <c r="C49" s="116">
        <v>470</v>
      </c>
      <c r="D49" s="116">
        <v>972565</v>
      </c>
      <c r="E49" s="116">
        <v>210028</v>
      </c>
      <c r="F49" s="116"/>
      <c r="G49" s="116">
        <v>12929</v>
      </c>
      <c r="H49" s="116"/>
      <c r="I49" s="116"/>
      <c r="J49" s="116">
        <v>9017</v>
      </c>
      <c r="K49" s="112">
        <v>50630</v>
      </c>
      <c r="L49" s="116"/>
      <c r="M49" s="116"/>
      <c r="N49" s="116">
        <v>12066</v>
      </c>
      <c r="O49" s="116"/>
      <c r="P49" s="117">
        <f t="shared" si="2"/>
        <v>1267235</v>
      </c>
      <c r="Q49" s="116">
        <v>28452</v>
      </c>
      <c r="R49" s="160">
        <v>240093</v>
      </c>
      <c r="S49" s="184">
        <f t="shared" si="1"/>
        <v>268545</v>
      </c>
      <c r="T49" s="164">
        <v>1695</v>
      </c>
      <c r="U49" s="116">
        <v>11750</v>
      </c>
      <c r="V49" s="116">
        <v>32020</v>
      </c>
      <c r="W49" s="116"/>
      <c r="X49" s="116"/>
      <c r="Y49" s="160">
        <v>16000</v>
      </c>
      <c r="Z49" s="160">
        <v>45</v>
      </c>
      <c r="AA49" s="120"/>
      <c r="AB49" s="188"/>
      <c r="AC49" s="39"/>
      <c r="AE49" s="39"/>
    </row>
    <row r="50" spans="1:31" ht="12.75">
      <c r="A50" s="114">
        <v>44</v>
      </c>
      <c r="B50" s="119" t="s">
        <v>143</v>
      </c>
      <c r="C50" s="116">
        <v>697</v>
      </c>
      <c r="D50" s="116">
        <v>1442294</v>
      </c>
      <c r="E50" s="116">
        <v>315043</v>
      </c>
      <c r="F50" s="116"/>
      <c r="G50" s="116">
        <v>16602</v>
      </c>
      <c r="H50" s="116"/>
      <c r="I50" s="116"/>
      <c r="J50" s="116">
        <v>13371</v>
      </c>
      <c r="K50" s="112">
        <v>50630</v>
      </c>
      <c r="L50" s="116"/>
      <c r="M50" s="116"/>
      <c r="N50" s="116">
        <v>6033</v>
      </c>
      <c r="O50" s="116"/>
      <c r="P50" s="117">
        <f t="shared" si="2"/>
        <v>1843973</v>
      </c>
      <c r="Q50" s="116">
        <v>28452</v>
      </c>
      <c r="R50" s="160">
        <v>269757</v>
      </c>
      <c r="S50" s="184">
        <f t="shared" si="1"/>
        <v>298209</v>
      </c>
      <c r="T50" s="164"/>
      <c r="U50" s="116">
        <v>17425</v>
      </c>
      <c r="V50" s="116">
        <v>41071</v>
      </c>
      <c r="W50" s="116"/>
      <c r="X50" s="116"/>
      <c r="Y50" s="160">
        <v>22810</v>
      </c>
      <c r="Z50" s="160">
        <v>60</v>
      </c>
      <c r="AA50" s="120"/>
      <c r="AB50" s="188"/>
      <c r="AC50" s="39"/>
      <c r="AE50" s="39"/>
    </row>
    <row r="51" spans="1:31" ht="12.75">
      <c r="A51" s="114">
        <v>45</v>
      </c>
      <c r="B51" s="119" t="s">
        <v>144</v>
      </c>
      <c r="C51" s="116">
        <v>360</v>
      </c>
      <c r="D51" s="116">
        <v>744944</v>
      </c>
      <c r="E51" s="116">
        <v>189026</v>
      </c>
      <c r="F51" s="116">
        <v>20673</v>
      </c>
      <c r="G51" s="116">
        <v>20576</v>
      </c>
      <c r="H51" s="116"/>
      <c r="I51" s="116"/>
      <c r="J51" s="116">
        <v>6906</v>
      </c>
      <c r="K51" s="112">
        <v>50630</v>
      </c>
      <c r="L51" s="116"/>
      <c r="M51" s="116"/>
      <c r="N51" s="116">
        <v>24132</v>
      </c>
      <c r="O51" s="116">
        <v>7330</v>
      </c>
      <c r="P51" s="117">
        <f t="shared" si="2"/>
        <v>1064217</v>
      </c>
      <c r="Q51" s="116">
        <v>21339</v>
      </c>
      <c r="R51" s="160">
        <v>156663</v>
      </c>
      <c r="S51" s="184">
        <f t="shared" si="1"/>
        <v>178002</v>
      </c>
      <c r="T51" s="164"/>
      <c r="U51" s="116">
        <v>9000</v>
      </c>
      <c r="V51" s="116">
        <v>19234</v>
      </c>
      <c r="W51" s="116"/>
      <c r="X51" s="116">
        <v>7650</v>
      </c>
      <c r="Y51" s="160">
        <v>12700</v>
      </c>
      <c r="Z51" s="160">
        <v>75</v>
      </c>
      <c r="AA51" s="120">
        <v>8178</v>
      </c>
      <c r="AB51" s="188"/>
      <c r="AC51" s="39"/>
      <c r="AE51" s="39"/>
    </row>
    <row r="52" spans="1:31" ht="12.75">
      <c r="A52" s="114">
        <v>46</v>
      </c>
      <c r="B52" s="119" t="s">
        <v>145</v>
      </c>
      <c r="C52" s="116">
        <v>1040</v>
      </c>
      <c r="D52" s="116">
        <v>2152060</v>
      </c>
      <c r="E52" s="116">
        <v>451561</v>
      </c>
      <c r="F52" s="116"/>
      <c r="G52" s="116">
        <v>32862</v>
      </c>
      <c r="H52" s="116"/>
      <c r="I52" s="116"/>
      <c r="J52" s="116">
        <v>19952</v>
      </c>
      <c r="K52" s="112">
        <v>50630</v>
      </c>
      <c r="L52" s="116"/>
      <c r="M52" s="116"/>
      <c r="N52" s="116">
        <v>6033</v>
      </c>
      <c r="O52" s="116">
        <v>7330</v>
      </c>
      <c r="P52" s="117">
        <f t="shared" si="2"/>
        <v>2720428</v>
      </c>
      <c r="Q52" s="116">
        <v>52162</v>
      </c>
      <c r="R52" s="160">
        <v>494091</v>
      </c>
      <c r="S52" s="184">
        <f t="shared" si="1"/>
        <v>546253</v>
      </c>
      <c r="T52" s="164"/>
      <c r="U52" s="116">
        <v>26000</v>
      </c>
      <c r="V52" s="116">
        <v>57024</v>
      </c>
      <c r="W52" s="116"/>
      <c r="X52" s="116">
        <v>10540</v>
      </c>
      <c r="Y52" s="160">
        <v>33100</v>
      </c>
      <c r="Z52" s="160">
        <v>30</v>
      </c>
      <c r="AA52" s="120">
        <v>10788</v>
      </c>
      <c r="AB52" s="188"/>
      <c r="AC52" s="39"/>
      <c r="AE52" s="39"/>
    </row>
    <row r="53" spans="1:31" ht="12.75">
      <c r="A53" s="114">
        <v>47</v>
      </c>
      <c r="B53" s="119" t="s">
        <v>147</v>
      </c>
      <c r="C53" s="116">
        <v>874</v>
      </c>
      <c r="D53" s="116">
        <v>1808558</v>
      </c>
      <c r="E53" s="116">
        <v>409555</v>
      </c>
      <c r="F53" s="116">
        <v>20673</v>
      </c>
      <c r="G53" s="116">
        <v>38179</v>
      </c>
      <c r="H53" s="116"/>
      <c r="I53" s="116"/>
      <c r="J53" s="116">
        <v>16767</v>
      </c>
      <c r="K53" s="112">
        <v>50630</v>
      </c>
      <c r="L53" s="116"/>
      <c r="M53" s="116"/>
      <c r="N53" s="116">
        <v>12066</v>
      </c>
      <c r="O53" s="116"/>
      <c r="P53" s="117">
        <f t="shared" si="2"/>
        <v>2356428</v>
      </c>
      <c r="Q53" s="116">
        <v>45049</v>
      </c>
      <c r="R53" s="160">
        <v>405099</v>
      </c>
      <c r="S53" s="184">
        <f t="shared" si="1"/>
        <v>450148</v>
      </c>
      <c r="T53" s="164">
        <v>1695</v>
      </c>
      <c r="U53" s="116">
        <v>21850</v>
      </c>
      <c r="V53" s="116">
        <v>50462</v>
      </c>
      <c r="W53" s="116"/>
      <c r="X53" s="116">
        <v>8075</v>
      </c>
      <c r="Y53" s="160">
        <v>28120</v>
      </c>
      <c r="Z53" s="160">
        <v>45</v>
      </c>
      <c r="AA53" s="120">
        <v>8265</v>
      </c>
      <c r="AB53" s="188"/>
      <c r="AC53" s="39"/>
      <c r="AE53" s="39"/>
    </row>
    <row r="54" spans="1:31" ht="12.75">
      <c r="A54" s="114">
        <v>48</v>
      </c>
      <c r="B54" s="119" t="s">
        <v>94</v>
      </c>
      <c r="C54" s="116">
        <v>547</v>
      </c>
      <c r="D54" s="116">
        <v>1131901</v>
      </c>
      <c r="E54" s="116">
        <v>262535</v>
      </c>
      <c r="F54" s="116"/>
      <c r="G54" s="116">
        <v>32742</v>
      </c>
      <c r="H54" s="116"/>
      <c r="I54" s="116"/>
      <c r="J54" s="116">
        <v>10494</v>
      </c>
      <c r="K54" s="112">
        <v>50630</v>
      </c>
      <c r="L54" s="116"/>
      <c r="M54" s="116"/>
      <c r="N54" s="116">
        <v>6033</v>
      </c>
      <c r="O54" s="116">
        <v>2932</v>
      </c>
      <c r="P54" s="117">
        <f t="shared" si="2"/>
        <v>1497267</v>
      </c>
      <c r="Q54" s="116">
        <v>35565</v>
      </c>
      <c r="R54" s="160">
        <v>303129</v>
      </c>
      <c r="S54" s="184">
        <f t="shared" si="1"/>
        <v>338694</v>
      </c>
      <c r="T54" s="164">
        <v>3390</v>
      </c>
      <c r="U54" s="116">
        <v>13675</v>
      </c>
      <c r="V54" s="116">
        <v>32359</v>
      </c>
      <c r="W54" s="116"/>
      <c r="X54" s="116">
        <v>6800</v>
      </c>
      <c r="Y54" s="160">
        <v>18310</v>
      </c>
      <c r="Z54" s="160"/>
      <c r="AA54" s="120">
        <v>6960</v>
      </c>
      <c r="AB54" s="188"/>
      <c r="AC54" s="39"/>
      <c r="AE54" s="39"/>
    </row>
    <row r="55" spans="1:31" ht="12.75">
      <c r="A55" s="114">
        <v>49</v>
      </c>
      <c r="B55" s="119" t="s">
        <v>95</v>
      </c>
      <c r="C55" s="116">
        <v>800</v>
      </c>
      <c r="D55" s="116">
        <v>1655429</v>
      </c>
      <c r="E55" s="116">
        <v>399054</v>
      </c>
      <c r="F55" s="116">
        <v>20673</v>
      </c>
      <c r="G55" s="116">
        <v>45326</v>
      </c>
      <c r="H55" s="116"/>
      <c r="I55" s="116"/>
      <c r="J55" s="116">
        <v>15347</v>
      </c>
      <c r="K55" s="112">
        <v>50630</v>
      </c>
      <c r="L55" s="116"/>
      <c r="M55" s="116"/>
      <c r="N55" s="116"/>
      <c r="O55" s="116">
        <v>733</v>
      </c>
      <c r="P55" s="117">
        <f t="shared" si="2"/>
        <v>2187192</v>
      </c>
      <c r="Q55" s="116">
        <v>56904</v>
      </c>
      <c r="R55" s="160">
        <v>444960</v>
      </c>
      <c r="S55" s="184">
        <f t="shared" si="1"/>
        <v>501864</v>
      </c>
      <c r="T55" s="164">
        <v>1695</v>
      </c>
      <c r="U55" s="116">
        <v>19950</v>
      </c>
      <c r="V55" s="116">
        <v>49783</v>
      </c>
      <c r="W55" s="116"/>
      <c r="X55" s="116">
        <v>5185</v>
      </c>
      <c r="Y55" s="160">
        <v>25840</v>
      </c>
      <c r="Z55" s="160">
        <v>15</v>
      </c>
      <c r="AA55" s="120">
        <v>5307</v>
      </c>
      <c r="AB55" s="188"/>
      <c r="AC55" s="39"/>
      <c r="AE55" s="39"/>
    </row>
    <row r="56" spans="1:31" ht="12.75">
      <c r="A56" s="114">
        <v>50</v>
      </c>
      <c r="B56" s="119" t="s">
        <v>146</v>
      </c>
      <c r="C56" s="116">
        <v>1284</v>
      </c>
      <c r="D56" s="116">
        <v>2656966</v>
      </c>
      <c r="E56" s="116">
        <v>556575</v>
      </c>
      <c r="F56" s="116"/>
      <c r="G56" s="116">
        <v>34130</v>
      </c>
      <c r="H56" s="116"/>
      <c r="I56" s="116"/>
      <c r="J56" s="116">
        <v>24633</v>
      </c>
      <c r="K56" s="112">
        <v>50630</v>
      </c>
      <c r="L56" s="116"/>
      <c r="M56" s="116"/>
      <c r="N56" s="116">
        <v>42231</v>
      </c>
      <c r="O56" s="116">
        <v>1466</v>
      </c>
      <c r="P56" s="117">
        <f t="shared" si="2"/>
        <v>3366631</v>
      </c>
      <c r="Q56" s="116">
        <v>59275</v>
      </c>
      <c r="R56" s="160">
        <v>524682</v>
      </c>
      <c r="S56" s="184">
        <f t="shared" si="1"/>
        <v>583957</v>
      </c>
      <c r="T56" s="164"/>
      <c r="U56" s="116">
        <v>32100</v>
      </c>
      <c r="V56" s="116">
        <v>66417</v>
      </c>
      <c r="W56" s="116"/>
      <c r="X56" s="116">
        <v>20230</v>
      </c>
      <c r="Y56" s="160">
        <v>40420</v>
      </c>
      <c r="Z56" s="160">
        <v>60</v>
      </c>
      <c r="AA56" s="120">
        <v>20967</v>
      </c>
      <c r="AB56" s="188"/>
      <c r="AC56" s="39"/>
      <c r="AE56" s="39"/>
    </row>
    <row r="57" spans="1:38" s="96" customFormat="1" ht="27" customHeight="1" thickBot="1">
      <c r="A57" s="216" t="s">
        <v>4</v>
      </c>
      <c r="B57" s="217"/>
      <c r="C57" s="94">
        <f aca="true" t="shared" si="3" ref="C57:S57">SUM(C7:C56)</f>
        <v>30422</v>
      </c>
      <c r="D57" s="94">
        <f t="shared" si="3"/>
        <v>62951883</v>
      </c>
      <c r="E57" s="94">
        <f t="shared" si="3"/>
        <v>13662345</v>
      </c>
      <c r="F57" s="94">
        <f t="shared" si="3"/>
        <v>206730</v>
      </c>
      <c r="G57" s="94">
        <f t="shared" si="3"/>
        <v>1100432</v>
      </c>
      <c r="H57" s="94">
        <f t="shared" si="3"/>
        <v>20440</v>
      </c>
      <c r="I57" s="94">
        <f t="shared" si="3"/>
        <v>77425</v>
      </c>
      <c r="J57" s="94">
        <f t="shared" si="3"/>
        <v>583625</v>
      </c>
      <c r="K57" s="94">
        <f t="shared" si="3"/>
        <v>2531500</v>
      </c>
      <c r="L57" s="94">
        <f t="shared" si="3"/>
        <v>672538</v>
      </c>
      <c r="M57" s="94">
        <f t="shared" si="3"/>
        <v>86192</v>
      </c>
      <c r="N57" s="94">
        <f t="shared" si="3"/>
        <v>307683</v>
      </c>
      <c r="O57" s="94">
        <f t="shared" si="3"/>
        <v>289535</v>
      </c>
      <c r="P57" s="95">
        <f t="shared" si="3"/>
        <v>82490328</v>
      </c>
      <c r="Q57" s="94">
        <f t="shared" si="3"/>
        <v>1232920</v>
      </c>
      <c r="R57" s="94">
        <f t="shared" si="3"/>
        <v>10514961</v>
      </c>
      <c r="S57" s="95">
        <f t="shared" si="3"/>
        <v>11747881</v>
      </c>
      <c r="T57" s="148">
        <f aca="true" t="shared" si="4" ref="T57:AA57">SUM(T7:T56)</f>
        <v>52545</v>
      </c>
      <c r="U57" s="94">
        <f t="shared" si="4"/>
        <v>764550</v>
      </c>
      <c r="V57" s="94">
        <f t="shared" si="4"/>
        <v>1409087</v>
      </c>
      <c r="W57" s="94">
        <f t="shared" si="4"/>
        <v>177885</v>
      </c>
      <c r="X57" s="94">
        <f t="shared" si="4"/>
        <v>702100</v>
      </c>
      <c r="Y57" s="94">
        <f t="shared" si="4"/>
        <v>1012460</v>
      </c>
      <c r="Z57" s="94">
        <f t="shared" si="4"/>
        <v>795</v>
      </c>
      <c r="AA57" s="95">
        <f t="shared" si="4"/>
        <v>722970</v>
      </c>
      <c r="AB57" s="188"/>
      <c r="AC57" s="39"/>
      <c r="AD57" s="97"/>
      <c r="AE57" s="39"/>
      <c r="AF57" s="97"/>
      <c r="AG57" s="97"/>
      <c r="AH57" s="97"/>
      <c r="AI57" s="97"/>
      <c r="AJ57" s="97"/>
      <c r="AK57" s="97"/>
      <c r="AL57" s="97"/>
    </row>
    <row r="58" spans="2:31" ht="13.5" thickTop="1">
      <c r="B58" s="16"/>
      <c r="C58" s="3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51"/>
      <c r="Q58" s="17"/>
      <c r="R58" s="17"/>
      <c r="S58" s="17"/>
      <c r="T58" s="17"/>
      <c r="U58" s="16"/>
      <c r="X58" s="36"/>
      <c r="Y58" s="36"/>
      <c r="Z58" s="36"/>
      <c r="AA58" s="47"/>
      <c r="AE58" s="39"/>
    </row>
    <row r="59" spans="2:27" ht="15.75" customHeight="1">
      <c r="B59" s="16"/>
      <c r="C59" s="16"/>
      <c r="D59" s="16"/>
      <c r="E59" s="16"/>
      <c r="F59" s="1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17"/>
      <c r="V59" s="39"/>
      <c r="W59" s="39"/>
      <c r="X59" s="32"/>
      <c r="Y59" s="32"/>
      <c r="Z59" s="32"/>
      <c r="AA59" s="17"/>
    </row>
    <row r="60" spans="1:37" ht="15">
      <c r="A60" s="135"/>
      <c r="B60" s="129"/>
      <c r="C60" s="130"/>
      <c r="D60" s="16"/>
      <c r="E60" s="16"/>
      <c r="F60" s="16"/>
      <c r="G60" s="16"/>
      <c r="H60" s="16"/>
      <c r="I60" s="16"/>
      <c r="J60" s="30"/>
      <c r="K60" s="30"/>
      <c r="L60" s="17"/>
      <c r="M60" s="17"/>
      <c r="N60" s="17"/>
      <c r="O60" s="17"/>
      <c r="P60" s="16"/>
      <c r="Q60" s="17"/>
      <c r="R60" s="17"/>
      <c r="S60" s="17"/>
      <c r="T60" s="17"/>
      <c r="U60" s="16"/>
      <c r="AB60" s="33"/>
      <c r="AC60" s="17"/>
      <c r="AD60" s="17"/>
      <c r="AE60" s="17"/>
      <c r="AF60" s="17"/>
      <c r="AG60" s="17"/>
      <c r="AH60" s="17"/>
      <c r="AJ60" s="17"/>
      <c r="AK60" s="17"/>
    </row>
    <row r="61" spans="1:35" ht="15">
      <c r="A61" s="135"/>
      <c r="B61" s="129"/>
      <c r="C61" s="130"/>
      <c r="D61" s="16"/>
      <c r="E61" s="16"/>
      <c r="F61" s="17"/>
      <c r="G61" s="17"/>
      <c r="H61" s="16"/>
      <c r="I61" s="17"/>
      <c r="J61" s="17"/>
      <c r="K61" s="17"/>
      <c r="L61" s="17"/>
      <c r="M61" s="17"/>
      <c r="N61" s="17"/>
      <c r="O61" s="17"/>
      <c r="P61" s="16"/>
      <c r="Q61" s="17"/>
      <c r="R61" s="17"/>
      <c r="S61" s="17"/>
      <c r="T61" s="17"/>
      <c r="U61" s="17"/>
      <c r="X61" s="17"/>
      <c r="Y61" s="17"/>
      <c r="Z61" s="17"/>
      <c r="AA61" s="34"/>
      <c r="AI61" s="30"/>
    </row>
    <row r="62" spans="2:36" ht="12.75">
      <c r="B62" s="16"/>
      <c r="C62" s="17"/>
      <c r="D62" s="16"/>
      <c r="E62" s="16"/>
      <c r="F62" s="16"/>
      <c r="G62" s="16"/>
      <c r="H62" s="3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X62" s="17"/>
      <c r="Y62" s="17"/>
      <c r="Z62" s="17"/>
      <c r="AA62" s="34"/>
      <c r="AE62" s="17"/>
      <c r="AG62" s="17"/>
      <c r="AJ62" s="17"/>
    </row>
    <row r="63" spans="2:37" ht="12.75">
      <c r="B63" s="16"/>
      <c r="C63" s="4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4"/>
      <c r="Q63" s="16"/>
      <c r="R63" s="16"/>
      <c r="S63" s="16"/>
      <c r="T63" s="16"/>
      <c r="U63" s="16"/>
      <c r="X63" s="17"/>
      <c r="Y63" s="17"/>
      <c r="Z63" s="17"/>
      <c r="AA63" s="34"/>
      <c r="AC63" s="17"/>
      <c r="AD63" s="17"/>
      <c r="AE63" s="17"/>
      <c r="AF63" s="17"/>
      <c r="AG63" s="17"/>
      <c r="AH63" s="17"/>
      <c r="AI63" s="13"/>
      <c r="AJ63" s="17"/>
      <c r="AK63" s="17"/>
    </row>
    <row r="64" spans="2:37" ht="12.75">
      <c r="B64" s="16"/>
      <c r="C64" s="17"/>
      <c r="D64" s="16"/>
      <c r="E64" s="16"/>
      <c r="F64" s="17"/>
      <c r="G64" s="17"/>
      <c r="H64" s="13"/>
      <c r="I64" s="17"/>
      <c r="J64" s="17"/>
      <c r="K64" s="17"/>
      <c r="L64" s="17"/>
      <c r="M64" s="17"/>
      <c r="N64" s="17"/>
      <c r="O64" s="17"/>
      <c r="P64" s="34"/>
      <c r="Q64" s="17"/>
      <c r="R64" s="17"/>
      <c r="S64" s="17"/>
      <c r="T64" s="17"/>
      <c r="U64" s="17"/>
      <c r="X64" s="17"/>
      <c r="Y64" s="17"/>
      <c r="Z64" s="17"/>
      <c r="AA64" s="34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2:32" ht="12.75">
      <c r="B65" s="16"/>
      <c r="C65" s="17"/>
      <c r="D65" s="16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39"/>
      <c r="Q65" s="17"/>
      <c r="R65" s="17"/>
      <c r="S65" s="17"/>
      <c r="T65" s="17"/>
      <c r="U65" s="16"/>
      <c r="X65" s="17"/>
      <c r="Y65" s="17"/>
      <c r="Z65" s="17"/>
      <c r="AA65" s="34"/>
      <c r="AC65" s="30"/>
      <c r="AD65" s="30"/>
      <c r="AF65" s="30"/>
    </row>
    <row r="66" spans="2:27" ht="12.75">
      <c r="B66" s="16"/>
      <c r="C66" s="48"/>
      <c r="D66" s="16"/>
      <c r="E66" s="16"/>
      <c r="F66" s="30"/>
      <c r="G66" s="30"/>
      <c r="H66" s="16"/>
      <c r="I66" s="16"/>
      <c r="J66" s="16"/>
      <c r="K66" s="16"/>
      <c r="L66" s="16"/>
      <c r="M66" s="16"/>
      <c r="N66" s="16"/>
      <c r="O66" s="16"/>
      <c r="P66" s="34"/>
      <c r="Q66" s="16"/>
      <c r="R66" s="16"/>
      <c r="S66" s="16"/>
      <c r="T66" s="16"/>
      <c r="U66" s="16"/>
      <c r="X66" s="17"/>
      <c r="Y66" s="17"/>
      <c r="Z66" s="17"/>
      <c r="AA66" s="34"/>
    </row>
    <row r="67" spans="2:27" ht="12.75" customHeight="1">
      <c r="B67" s="16"/>
      <c r="C67" s="49"/>
      <c r="D67" s="49"/>
      <c r="E67" s="49"/>
      <c r="F67" s="49"/>
      <c r="G67" s="49"/>
      <c r="H67" s="16"/>
      <c r="I67" s="16"/>
      <c r="J67" s="16"/>
      <c r="K67" s="16"/>
      <c r="L67" s="16"/>
      <c r="M67" s="16"/>
      <c r="N67" s="16"/>
      <c r="O67" s="16"/>
      <c r="P67" s="34"/>
      <c r="Q67" s="16"/>
      <c r="R67" s="16"/>
      <c r="S67" s="16"/>
      <c r="T67" s="16"/>
      <c r="U67" s="16"/>
      <c r="X67" s="34"/>
      <c r="Y67" s="34"/>
      <c r="Z67" s="34"/>
      <c r="AA67" s="34"/>
    </row>
    <row r="68" spans="2:27" ht="12.75">
      <c r="B68" s="16"/>
      <c r="C68" s="49"/>
      <c r="D68" s="49"/>
      <c r="E68" s="49"/>
      <c r="F68" s="49"/>
      <c r="G68" s="49"/>
      <c r="H68" s="16"/>
      <c r="I68" s="16"/>
      <c r="J68" s="16"/>
      <c r="K68" s="16"/>
      <c r="L68" s="17"/>
      <c r="M68" s="17"/>
      <c r="N68" s="17"/>
      <c r="O68" s="17"/>
      <c r="P68" s="34"/>
      <c r="Q68" s="17"/>
      <c r="R68" s="17"/>
      <c r="S68" s="17"/>
      <c r="T68" s="17"/>
      <c r="U68" s="16"/>
      <c r="X68" s="34"/>
      <c r="Y68" s="34"/>
      <c r="Z68" s="34"/>
      <c r="AA68" s="34"/>
    </row>
    <row r="69" spans="2:27" ht="12.75">
      <c r="B69" s="16"/>
      <c r="C69" s="50"/>
      <c r="D69" s="49"/>
      <c r="E69" s="49"/>
      <c r="F69" s="49"/>
      <c r="G69" s="49"/>
      <c r="H69" s="16"/>
      <c r="I69" s="16"/>
      <c r="J69" s="16"/>
      <c r="K69" s="16"/>
      <c r="L69" s="16"/>
      <c r="M69" s="16"/>
      <c r="N69" s="16"/>
      <c r="O69" s="16"/>
      <c r="P69" s="34"/>
      <c r="Q69" s="16"/>
      <c r="R69" s="16"/>
      <c r="S69" s="16"/>
      <c r="T69" s="16"/>
      <c r="U69" s="16"/>
      <c r="X69" s="34"/>
      <c r="Y69" s="34"/>
      <c r="Z69" s="34"/>
      <c r="AA69" s="34"/>
    </row>
    <row r="70" spans="2:27" ht="12.75">
      <c r="B70" s="16"/>
      <c r="C70" s="49"/>
      <c r="D70" s="49"/>
      <c r="E70" s="49"/>
      <c r="F70" s="49"/>
      <c r="G70" s="49"/>
      <c r="H70" s="16"/>
      <c r="I70" s="16"/>
      <c r="J70" s="16"/>
      <c r="K70" s="16"/>
      <c r="L70" s="16"/>
      <c r="M70" s="16"/>
      <c r="N70" s="16"/>
      <c r="O70" s="16"/>
      <c r="P70" s="34"/>
      <c r="Q70" s="16"/>
      <c r="R70" s="16"/>
      <c r="S70" s="16"/>
      <c r="T70" s="16"/>
      <c r="U70" s="16"/>
      <c r="X70" s="34"/>
      <c r="Y70" s="34"/>
      <c r="Z70" s="34"/>
      <c r="AA70" s="34"/>
    </row>
    <row r="71" spans="2:21" ht="12.75">
      <c r="B71" s="16"/>
      <c r="C71" s="49"/>
      <c r="D71" s="49"/>
      <c r="E71" s="49"/>
      <c r="F71" s="49"/>
      <c r="G71" s="49"/>
      <c r="H71" s="16"/>
      <c r="I71" s="16"/>
      <c r="J71" s="16"/>
      <c r="K71" s="16"/>
      <c r="L71" s="16"/>
      <c r="M71" s="16"/>
      <c r="N71" s="16"/>
      <c r="O71" s="16"/>
      <c r="P71" s="34"/>
      <c r="Q71" s="16"/>
      <c r="R71" s="16"/>
      <c r="S71" s="16"/>
      <c r="T71" s="16"/>
      <c r="U71" s="16"/>
    </row>
    <row r="72" spans="2:21" ht="12.75">
      <c r="B72" s="16"/>
      <c r="C72" s="49"/>
      <c r="D72" s="49"/>
      <c r="E72" s="49"/>
      <c r="F72" s="49"/>
      <c r="G72" s="49"/>
      <c r="H72" s="36"/>
      <c r="I72" s="36"/>
      <c r="J72" s="36"/>
      <c r="K72" s="36"/>
      <c r="L72" s="36"/>
      <c r="M72" s="36"/>
      <c r="N72" s="36"/>
      <c r="O72" s="36"/>
      <c r="P72" s="34"/>
      <c r="Q72" s="16"/>
      <c r="R72" s="16"/>
      <c r="S72" s="16"/>
      <c r="T72" s="16"/>
      <c r="U72" s="16"/>
    </row>
    <row r="73" spans="2:21" ht="12.75">
      <c r="B73" s="16"/>
      <c r="C73" s="49"/>
      <c r="D73" s="49"/>
      <c r="E73" s="49"/>
      <c r="F73" s="49"/>
      <c r="G73" s="49"/>
      <c r="H73" s="16"/>
      <c r="I73" s="16"/>
      <c r="J73" s="16"/>
      <c r="K73" s="16"/>
      <c r="L73" s="16"/>
      <c r="M73" s="16"/>
      <c r="N73" s="16"/>
      <c r="O73" s="16"/>
      <c r="P73" s="34"/>
      <c r="Q73" s="16"/>
      <c r="R73" s="16"/>
      <c r="S73" s="16"/>
      <c r="T73" s="16"/>
      <c r="U73" s="16"/>
    </row>
    <row r="74" spans="2:21" ht="12.75">
      <c r="B74" s="16"/>
      <c r="C74" s="49"/>
      <c r="D74" s="49"/>
      <c r="E74" s="49"/>
      <c r="F74" s="49"/>
      <c r="G74" s="49"/>
      <c r="H74" s="36"/>
      <c r="I74" s="36"/>
      <c r="J74" s="36"/>
      <c r="K74" s="36"/>
      <c r="L74" s="36"/>
      <c r="M74" s="36"/>
      <c r="N74" s="36"/>
      <c r="O74" s="36"/>
      <c r="P74" s="48"/>
      <c r="Q74" s="16"/>
      <c r="R74" s="16"/>
      <c r="S74" s="16"/>
      <c r="T74" s="16"/>
      <c r="U74" s="16"/>
    </row>
    <row r="75" spans="3:16" ht="12.75">
      <c r="C75" s="51"/>
      <c r="D75" s="51"/>
      <c r="E75" s="51"/>
      <c r="F75" s="51"/>
      <c r="G75" s="51"/>
      <c r="P75" s="14"/>
    </row>
    <row r="76" spans="3:16" ht="12.75">
      <c r="C76" s="51"/>
      <c r="D76" s="51"/>
      <c r="E76" s="51"/>
      <c r="F76" s="51"/>
      <c r="G76" s="51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2.75">
      <c r="B77" s="45"/>
      <c r="C77" s="51"/>
      <c r="D77" s="51"/>
      <c r="E77" s="51"/>
      <c r="F77" s="51"/>
      <c r="G77" s="51"/>
      <c r="H77" s="18"/>
      <c r="I77" s="18"/>
      <c r="J77" s="18"/>
      <c r="K77" s="18"/>
      <c r="L77" s="18"/>
      <c r="M77" s="18"/>
      <c r="N77" s="18"/>
      <c r="O77" s="18"/>
      <c r="P77" s="18"/>
    </row>
    <row r="78" spans="3:7" ht="12.75">
      <c r="C78" s="51"/>
      <c r="D78" s="51"/>
      <c r="E78" s="51"/>
      <c r="F78" s="51"/>
      <c r="G78" s="51"/>
    </row>
    <row r="79" spans="3:7" ht="12.75">
      <c r="C79" s="51"/>
      <c r="D79" s="51"/>
      <c r="E79" s="51"/>
      <c r="F79" s="51"/>
      <c r="G79" s="51"/>
    </row>
    <row r="80" spans="3:7" ht="12.75">
      <c r="C80" s="51"/>
      <c r="D80" s="51"/>
      <c r="E80" s="51"/>
      <c r="F80" s="51"/>
      <c r="G80" s="51"/>
    </row>
    <row r="82" spans="2:11" ht="12.75">
      <c r="B82" s="16"/>
      <c r="C82" s="13"/>
      <c r="D82" s="9"/>
      <c r="E82" s="9"/>
      <c r="F82" s="9"/>
      <c r="G82" s="9"/>
      <c r="H82" s="9"/>
      <c r="I82" s="11"/>
      <c r="J82" s="16"/>
      <c r="K82" s="16"/>
    </row>
    <row r="83" spans="2:11" ht="12.75">
      <c r="B83" s="16"/>
      <c r="C83" s="13"/>
      <c r="D83" s="9"/>
      <c r="E83" s="9"/>
      <c r="F83" s="19"/>
      <c r="G83" s="9"/>
      <c r="H83" s="9"/>
      <c r="I83" s="9"/>
      <c r="J83" s="16"/>
      <c r="K83" s="16"/>
    </row>
    <row r="84" spans="2:11" ht="12.75">
      <c r="B84" s="16"/>
      <c r="C84" s="13"/>
      <c r="D84" s="9"/>
      <c r="E84" s="9"/>
      <c r="F84" s="9"/>
      <c r="G84" s="9"/>
      <c r="H84" s="9"/>
      <c r="I84" s="9"/>
      <c r="J84" s="16"/>
      <c r="K84" s="16"/>
    </row>
    <row r="85" spans="2:11" ht="12.75">
      <c r="B85" s="16"/>
      <c r="C85" s="17"/>
      <c r="D85" s="9"/>
      <c r="E85" s="9"/>
      <c r="F85" s="19"/>
      <c r="G85" s="9"/>
      <c r="H85" s="9"/>
      <c r="I85" s="9"/>
      <c r="J85" s="16"/>
      <c r="K85" s="16"/>
    </row>
    <row r="86" spans="2:11" ht="12.75">
      <c r="B86" s="16"/>
      <c r="C86" s="17"/>
      <c r="D86" s="21"/>
      <c r="E86" s="21"/>
      <c r="F86" s="19"/>
      <c r="G86" s="9"/>
      <c r="H86" s="9"/>
      <c r="I86" s="9"/>
      <c r="J86" s="16"/>
      <c r="K86" s="16"/>
    </row>
    <row r="87" spans="2:11" ht="12.75">
      <c r="B87" s="16"/>
      <c r="C87" s="17"/>
      <c r="D87" s="21"/>
      <c r="E87" s="21"/>
      <c r="F87" s="19"/>
      <c r="G87" s="9"/>
      <c r="H87" s="9"/>
      <c r="I87" s="9"/>
      <c r="J87" s="16"/>
      <c r="K87" s="16"/>
    </row>
    <row r="88" spans="2:11" ht="12.75">
      <c r="B88" s="16"/>
      <c r="C88" s="16"/>
      <c r="D88" s="37"/>
      <c r="E88" s="37"/>
      <c r="F88" s="19"/>
      <c r="G88" s="9"/>
      <c r="H88" s="9"/>
      <c r="I88" s="22"/>
      <c r="J88" s="16"/>
      <c r="K88" s="16"/>
    </row>
    <row r="89" spans="2:11" ht="12.75">
      <c r="B89" s="16"/>
      <c r="C89" s="17"/>
      <c r="D89" s="21"/>
      <c r="E89" s="21"/>
      <c r="F89" s="9"/>
      <c r="G89" s="9"/>
      <c r="H89" s="9"/>
      <c r="I89" s="9"/>
      <c r="J89" s="16"/>
      <c r="K89" s="16"/>
    </row>
    <row r="90" spans="2:11" ht="12.75">
      <c r="B90" s="16"/>
      <c r="C90" s="17"/>
      <c r="D90" s="21"/>
      <c r="E90" s="21"/>
      <c r="F90" s="19"/>
      <c r="G90" s="9"/>
      <c r="H90" s="9"/>
      <c r="I90" s="9"/>
      <c r="J90" s="16"/>
      <c r="K90" s="16"/>
    </row>
    <row r="91" spans="2:11" ht="12.75">
      <c r="B91" s="16"/>
      <c r="C91" s="17"/>
      <c r="D91" s="21"/>
      <c r="E91" s="21"/>
      <c r="F91" s="19"/>
      <c r="G91" s="9"/>
      <c r="H91" s="9"/>
      <c r="I91" s="22"/>
      <c r="J91" s="16"/>
      <c r="K91" s="16"/>
    </row>
    <row r="92" spans="2:11" ht="12.75">
      <c r="B92" s="16"/>
      <c r="C92" s="48"/>
      <c r="D92" s="21"/>
      <c r="E92" s="21"/>
      <c r="F92" s="9"/>
      <c r="G92" s="9"/>
      <c r="H92" s="9"/>
      <c r="I92" s="9"/>
      <c r="J92" s="16"/>
      <c r="K92" s="16"/>
    </row>
    <row r="93" spans="2:11" ht="12.75">
      <c r="B93" s="16"/>
      <c r="C93" s="16"/>
      <c r="D93" s="21"/>
      <c r="E93" s="21"/>
      <c r="F93" s="9"/>
      <c r="G93" s="9"/>
      <c r="H93" s="22"/>
      <c r="I93" s="22"/>
      <c r="J93" s="16"/>
      <c r="K93" s="16"/>
    </row>
    <row r="94" spans="2:11" ht="12.75">
      <c r="B94" s="16"/>
      <c r="C94" s="16"/>
      <c r="D94" s="22"/>
      <c r="E94" s="22"/>
      <c r="F94" s="22"/>
      <c r="G94" s="23"/>
      <c r="H94" s="22"/>
      <c r="I94" s="22"/>
      <c r="J94" s="16"/>
      <c r="K94" s="16"/>
    </row>
    <row r="95" spans="2:11" ht="12.75">
      <c r="B95" s="16"/>
      <c r="C95" s="218"/>
      <c r="D95" s="218"/>
      <c r="E95" s="21"/>
      <c r="F95" s="19"/>
      <c r="G95" s="23"/>
      <c r="H95" s="9"/>
      <c r="I95" s="9"/>
      <c r="J95" s="16"/>
      <c r="K95" s="16"/>
    </row>
    <row r="96" spans="2:11" ht="12.75">
      <c r="B96" s="16"/>
      <c r="C96" s="9"/>
      <c r="D96" s="22"/>
      <c r="E96" s="22"/>
      <c r="F96" s="19"/>
      <c r="G96" s="23"/>
      <c r="H96" s="9"/>
      <c r="I96" s="9"/>
      <c r="J96" s="16"/>
      <c r="K96" s="16"/>
    </row>
    <row r="97" spans="2:11" ht="12.75">
      <c r="B97" s="16"/>
      <c r="C97" s="9"/>
      <c r="D97" s="21"/>
      <c r="E97" s="21"/>
      <c r="F97" s="19"/>
      <c r="G97" s="19"/>
      <c r="H97" s="9"/>
      <c r="I97" s="9"/>
      <c r="J97" s="16"/>
      <c r="K97" s="16"/>
    </row>
    <row r="98" spans="2:11" ht="12.75">
      <c r="B98" s="16"/>
      <c r="C98" s="9"/>
      <c r="D98" s="21"/>
      <c r="E98" s="21"/>
      <c r="F98" s="9"/>
      <c r="G98" s="9"/>
      <c r="H98" s="9"/>
      <c r="I98" s="9"/>
      <c r="J98" s="16"/>
      <c r="K98" s="16"/>
    </row>
    <row r="99" spans="2:11" ht="12.75">
      <c r="B99" s="16"/>
      <c r="C99" s="9"/>
      <c r="D99" s="21"/>
      <c r="E99" s="21"/>
      <c r="F99" s="20"/>
      <c r="G99" s="24"/>
      <c r="H99" s="9"/>
      <c r="I99" s="9"/>
      <c r="J99" s="16"/>
      <c r="K99" s="16"/>
    </row>
    <row r="100" spans="2:11" ht="12.75">
      <c r="B100" s="16"/>
      <c r="C100" s="9"/>
      <c r="D100" s="21"/>
      <c r="E100" s="21"/>
      <c r="F100" s="20"/>
      <c r="G100" s="24"/>
      <c r="H100" s="9"/>
      <c r="I100" s="9"/>
      <c r="J100" s="16"/>
      <c r="K100" s="16"/>
    </row>
    <row r="101" spans="2:11" ht="12.75">
      <c r="B101" s="16"/>
      <c r="C101" s="9"/>
      <c r="D101" s="21"/>
      <c r="E101" s="21"/>
      <c r="F101" s="20"/>
      <c r="G101" s="24"/>
      <c r="H101" s="9"/>
      <c r="I101" s="9"/>
      <c r="J101" s="16"/>
      <c r="K101" s="16"/>
    </row>
    <row r="102" spans="2:11" ht="12.75">
      <c r="B102" s="16"/>
      <c r="C102" s="9"/>
      <c r="D102" s="9"/>
      <c r="E102" s="9"/>
      <c r="F102" s="9"/>
      <c r="G102" s="9"/>
      <c r="H102" s="9"/>
      <c r="I102" s="9"/>
      <c r="J102" s="16"/>
      <c r="K102" s="16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</sheetData>
  <sheetProtection password="CC6B" sheet="1"/>
  <mergeCells count="16">
    <mergeCell ref="AJ2:AK2"/>
    <mergeCell ref="AE2:AF2"/>
    <mergeCell ref="AG2:AI2"/>
    <mergeCell ref="A5:A6"/>
    <mergeCell ref="AC2:AD2"/>
    <mergeCell ref="A2:AB2"/>
    <mergeCell ref="C95:D95"/>
    <mergeCell ref="P5:P6"/>
    <mergeCell ref="A57:B57"/>
    <mergeCell ref="A1:T1"/>
    <mergeCell ref="A3:B3"/>
    <mergeCell ref="A4:B4"/>
    <mergeCell ref="C5:C6"/>
    <mergeCell ref="B5:B6"/>
    <mergeCell ref="S5:S6"/>
    <mergeCell ref="T5:AA5"/>
  </mergeCells>
  <printOptions/>
  <pageMargins left="0.2" right="0.15" top="0.15" bottom="0.1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28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5.140625" style="0" customWidth="1"/>
    <col min="2" max="2" width="30.28125" style="0" customWidth="1"/>
    <col min="3" max="3" width="10.28125" style="0" customWidth="1"/>
    <col min="4" max="4" width="14.57421875" style="0" customWidth="1"/>
    <col min="5" max="5" width="5.8515625" style="0" customWidth="1"/>
    <col min="6" max="6" width="9.140625" style="0" customWidth="1"/>
    <col min="7" max="7" width="5.57421875" style="0" customWidth="1"/>
    <col min="8" max="8" width="9.421875" style="0" customWidth="1"/>
    <col min="9" max="9" width="5.8515625" style="0" customWidth="1"/>
    <col min="10" max="10" width="9.7109375" style="0" customWidth="1"/>
    <col min="11" max="11" width="10.421875" style="0" customWidth="1"/>
    <col min="12" max="12" width="11.28125" style="0" customWidth="1"/>
    <col min="13" max="13" width="11.140625" style="0" customWidth="1"/>
    <col min="14" max="14" width="10.421875" style="0" customWidth="1"/>
    <col min="15" max="15" width="13.7109375" style="0" customWidth="1"/>
    <col min="16" max="17" width="11.8515625" style="0" customWidth="1"/>
    <col min="18" max="18" width="14.00390625" style="0" customWidth="1"/>
    <col min="19" max="20" width="11.8515625" style="0" customWidth="1"/>
    <col min="21" max="21" width="11.57421875" style="0" customWidth="1"/>
    <col min="23" max="23" width="18.57421875" style="0" customWidth="1"/>
  </cols>
  <sheetData>
    <row r="1" spans="1:22" ht="24.75" customHeight="1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 ht="51" customHeight="1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128"/>
    </row>
    <row r="3" spans="1:21" ht="43.5" customHeight="1" thickBot="1">
      <c r="A3" s="232"/>
      <c r="B3" s="232"/>
      <c r="C3" s="142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61"/>
      <c r="Q3" s="161"/>
      <c r="R3" s="161"/>
      <c r="S3" s="161"/>
      <c r="T3" s="161"/>
      <c r="U3" s="191"/>
    </row>
    <row r="4" spans="1:21" ht="73.5" customHeight="1" thickTop="1">
      <c r="A4" s="234" t="s">
        <v>0</v>
      </c>
      <c r="B4" s="233" t="s">
        <v>22</v>
      </c>
      <c r="C4" s="235" t="s">
        <v>17</v>
      </c>
      <c r="D4" s="235"/>
      <c r="E4" s="235" t="s">
        <v>200</v>
      </c>
      <c r="F4" s="235"/>
      <c r="G4" s="235" t="s">
        <v>105</v>
      </c>
      <c r="H4" s="235"/>
      <c r="I4" s="235" t="s">
        <v>159</v>
      </c>
      <c r="J4" s="235"/>
      <c r="K4" s="180">
        <v>0.01</v>
      </c>
      <c r="L4" s="180">
        <v>1</v>
      </c>
      <c r="M4" s="180">
        <v>1</v>
      </c>
      <c r="N4" s="180">
        <v>1</v>
      </c>
      <c r="O4" s="230" t="s">
        <v>9</v>
      </c>
      <c r="P4" s="224" t="s">
        <v>157</v>
      </c>
      <c r="Q4" s="225"/>
      <c r="R4" s="225"/>
      <c r="S4" s="225"/>
      <c r="T4" s="225"/>
      <c r="U4" s="226"/>
    </row>
    <row r="5" spans="1:24" ht="104.25" customHeight="1" thickBot="1">
      <c r="A5" s="229"/>
      <c r="B5" s="209"/>
      <c r="C5" s="93" t="s">
        <v>8</v>
      </c>
      <c r="D5" s="154" t="s">
        <v>201</v>
      </c>
      <c r="E5" s="93" t="s">
        <v>8</v>
      </c>
      <c r="F5" s="154" t="s">
        <v>201</v>
      </c>
      <c r="G5" s="93" t="s">
        <v>8</v>
      </c>
      <c r="H5" s="154" t="s">
        <v>201</v>
      </c>
      <c r="I5" s="93" t="s">
        <v>8</v>
      </c>
      <c r="J5" s="154" t="s">
        <v>201</v>
      </c>
      <c r="K5" s="110" t="s">
        <v>7</v>
      </c>
      <c r="L5" s="138" t="s">
        <v>106</v>
      </c>
      <c r="M5" s="138" t="s">
        <v>99</v>
      </c>
      <c r="N5" s="138" t="s">
        <v>206</v>
      </c>
      <c r="O5" s="231"/>
      <c r="P5" s="177" t="s">
        <v>30</v>
      </c>
      <c r="Q5" s="251" t="s">
        <v>28</v>
      </c>
      <c r="R5" s="167" t="s">
        <v>202</v>
      </c>
      <c r="S5" s="167" t="s">
        <v>154</v>
      </c>
      <c r="T5" s="167" t="s">
        <v>155</v>
      </c>
      <c r="U5" s="176" t="s">
        <v>24</v>
      </c>
      <c r="W5" s="71"/>
      <c r="X5" s="43"/>
    </row>
    <row r="6" spans="1:23" ht="13.5" thickTop="1">
      <c r="A6" s="114">
        <v>1</v>
      </c>
      <c r="B6" s="115" t="s">
        <v>90</v>
      </c>
      <c r="C6" s="116">
        <v>167</v>
      </c>
      <c r="D6" s="116">
        <v>467388</v>
      </c>
      <c r="E6" s="116">
        <v>168</v>
      </c>
      <c r="F6" s="116">
        <v>628191</v>
      </c>
      <c r="G6" s="116"/>
      <c r="H6" s="116"/>
      <c r="I6" s="153"/>
      <c r="J6" s="153"/>
      <c r="K6" s="153">
        <v>11066</v>
      </c>
      <c r="L6" s="153">
        <v>230288</v>
      </c>
      <c r="M6" s="153">
        <v>50700</v>
      </c>
      <c r="N6" s="153">
        <v>7330</v>
      </c>
      <c r="O6" s="117">
        <f aca="true" t="shared" si="0" ref="O6:O16">D6+F6+H6+K6+M6+N6+J6+L6</f>
        <v>1394963</v>
      </c>
      <c r="P6" s="147"/>
      <c r="Q6" s="252">
        <v>8375</v>
      </c>
      <c r="R6" s="192">
        <v>16750</v>
      </c>
      <c r="S6" s="192">
        <v>11950</v>
      </c>
      <c r="T6" s="192">
        <v>75</v>
      </c>
      <c r="U6" s="189">
        <v>80179</v>
      </c>
      <c r="V6" s="202"/>
      <c r="W6" s="253"/>
    </row>
    <row r="7" spans="1:23" ht="12.75">
      <c r="A7" s="114">
        <v>2</v>
      </c>
      <c r="B7" s="115" t="s">
        <v>229</v>
      </c>
      <c r="C7" s="116">
        <v>49</v>
      </c>
      <c r="D7" s="116">
        <v>137138</v>
      </c>
      <c r="E7" s="116"/>
      <c r="F7" s="116"/>
      <c r="G7" s="116"/>
      <c r="H7" s="116"/>
      <c r="I7" s="153"/>
      <c r="J7" s="153"/>
      <c r="K7" s="153">
        <v>1385</v>
      </c>
      <c r="L7" s="153">
        <v>28786</v>
      </c>
      <c r="M7" s="153"/>
      <c r="N7" s="153"/>
      <c r="O7" s="117">
        <f t="shared" si="0"/>
        <v>167309</v>
      </c>
      <c r="P7" s="147"/>
      <c r="Q7" s="252">
        <v>1225</v>
      </c>
      <c r="R7" s="112">
        <v>2450</v>
      </c>
      <c r="S7" s="112">
        <v>1470</v>
      </c>
      <c r="T7" s="112"/>
      <c r="U7" s="189">
        <v>4753</v>
      </c>
      <c r="V7" s="202"/>
      <c r="W7" s="253"/>
    </row>
    <row r="8" spans="1:23" ht="12.75">
      <c r="A8" s="114">
        <v>3</v>
      </c>
      <c r="B8" s="115" t="s">
        <v>87</v>
      </c>
      <c r="C8" s="116">
        <v>79</v>
      </c>
      <c r="D8" s="116">
        <v>221100</v>
      </c>
      <c r="E8" s="116"/>
      <c r="F8" s="116"/>
      <c r="G8" s="116"/>
      <c r="H8" s="116"/>
      <c r="I8" s="153"/>
      <c r="J8" s="153"/>
      <c r="K8" s="153">
        <v>2233</v>
      </c>
      <c r="L8" s="153">
        <v>43179</v>
      </c>
      <c r="M8" s="153"/>
      <c r="N8" s="160"/>
      <c r="O8" s="117">
        <f t="shared" si="0"/>
        <v>266512</v>
      </c>
      <c r="P8" s="147"/>
      <c r="Q8" s="147">
        <v>1975</v>
      </c>
      <c r="R8" s="116">
        <v>3950</v>
      </c>
      <c r="S8" s="116">
        <v>2370</v>
      </c>
      <c r="T8" s="116"/>
      <c r="U8" s="189">
        <v>7663</v>
      </c>
      <c r="V8" s="202"/>
      <c r="W8" s="253"/>
    </row>
    <row r="9" spans="1:23" ht="12.75">
      <c r="A9" s="114">
        <v>4</v>
      </c>
      <c r="B9" s="119" t="s">
        <v>91</v>
      </c>
      <c r="C9" s="116"/>
      <c r="D9" s="116"/>
      <c r="E9" s="116">
        <v>185</v>
      </c>
      <c r="F9" s="116">
        <v>691758</v>
      </c>
      <c r="G9" s="116"/>
      <c r="H9" s="116"/>
      <c r="I9" s="160"/>
      <c r="J9" s="160"/>
      <c r="K9" s="160">
        <v>6987</v>
      </c>
      <c r="L9" s="160">
        <v>115144</v>
      </c>
      <c r="M9" s="160"/>
      <c r="N9" s="153"/>
      <c r="O9" s="117">
        <f t="shared" si="0"/>
        <v>813889</v>
      </c>
      <c r="P9" s="147"/>
      <c r="Q9" s="147">
        <v>4625</v>
      </c>
      <c r="R9" s="116">
        <v>9250</v>
      </c>
      <c r="S9" s="116">
        <v>5550</v>
      </c>
      <c r="T9" s="116"/>
      <c r="U9" s="189">
        <v>17945</v>
      </c>
      <c r="V9" s="202"/>
      <c r="W9" s="253"/>
    </row>
    <row r="10" spans="1:23" ht="12.75">
      <c r="A10" s="114">
        <v>5</v>
      </c>
      <c r="B10" s="115" t="s">
        <v>92</v>
      </c>
      <c r="C10" s="116">
        <v>237</v>
      </c>
      <c r="D10" s="116">
        <v>663299</v>
      </c>
      <c r="E10" s="116">
        <v>127</v>
      </c>
      <c r="F10" s="116">
        <v>474882</v>
      </c>
      <c r="G10" s="116"/>
      <c r="H10" s="116"/>
      <c r="I10" s="160"/>
      <c r="J10" s="160"/>
      <c r="K10" s="160">
        <v>11497</v>
      </c>
      <c r="L10" s="160">
        <v>201502</v>
      </c>
      <c r="M10" s="160"/>
      <c r="N10" s="160"/>
      <c r="O10" s="117">
        <f t="shared" si="0"/>
        <v>1351180</v>
      </c>
      <c r="P10" s="147"/>
      <c r="Q10" s="147">
        <v>9075</v>
      </c>
      <c r="R10" s="116">
        <v>18150</v>
      </c>
      <c r="S10" s="116">
        <v>10890</v>
      </c>
      <c r="T10" s="116"/>
      <c r="U10" s="189">
        <v>35211</v>
      </c>
      <c r="V10" s="202"/>
      <c r="W10" s="253"/>
    </row>
    <row r="11" spans="1:23" ht="12.75">
      <c r="A11" s="114">
        <v>6</v>
      </c>
      <c r="B11" s="115" t="s">
        <v>103</v>
      </c>
      <c r="C11" s="116"/>
      <c r="D11" s="116"/>
      <c r="E11" s="116"/>
      <c r="F11" s="116"/>
      <c r="G11" s="116">
        <v>70</v>
      </c>
      <c r="H11" s="116">
        <v>178654</v>
      </c>
      <c r="I11" s="160"/>
      <c r="J11" s="160"/>
      <c r="K11" s="160">
        <v>1806</v>
      </c>
      <c r="L11" s="160">
        <v>43179</v>
      </c>
      <c r="M11" s="160"/>
      <c r="N11" s="160"/>
      <c r="O11" s="117">
        <f t="shared" si="0"/>
        <v>223639</v>
      </c>
      <c r="P11" s="147"/>
      <c r="Q11" s="147">
        <v>1750</v>
      </c>
      <c r="R11" s="116">
        <v>3500</v>
      </c>
      <c r="S11" s="116">
        <v>2100</v>
      </c>
      <c r="T11" s="116"/>
      <c r="U11" s="189">
        <v>6090</v>
      </c>
      <c r="V11" s="202"/>
      <c r="W11" s="253"/>
    </row>
    <row r="12" spans="1:23" ht="12.75">
      <c r="A12" s="114">
        <v>7</v>
      </c>
      <c r="B12" s="115" t="s">
        <v>88</v>
      </c>
      <c r="C12" s="116">
        <v>19</v>
      </c>
      <c r="D12" s="116">
        <v>53176</v>
      </c>
      <c r="E12" s="116">
        <v>99</v>
      </c>
      <c r="F12" s="116">
        <v>370184</v>
      </c>
      <c r="G12" s="116"/>
      <c r="H12" s="116"/>
      <c r="I12" s="160"/>
      <c r="J12" s="160"/>
      <c r="K12" s="160">
        <v>4276</v>
      </c>
      <c r="L12" s="153">
        <v>86358</v>
      </c>
      <c r="M12" s="160"/>
      <c r="N12" s="153"/>
      <c r="O12" s="117">
        <f t="shared" si="0"/>
        <v>513994</v>
      </c>
      <c r="P12" s="147">
        <v>5085</v>
      </c>
      <c r="Q12" s="147">
        <v>2950</v>
      </c>
      <c r="R12" s="116">
        <v>5900</v>
      </c>
      <c r="S12" s="116">
        <v>3540</v>
      </c>
      <c r="T12" s="116"/>
      <c r="U12" s="189">
        <v>11446</v>
      </c>
      <c r="V12" s="202"/>
      <c r="W12" s="253"/>
    </row>
    <row r="13" spans="1:23" ht="12.75">
      <c r="A13" s="114">
        <v>8</v>
      </c>
      <c r="B13" s="119" t="s">
        <v>89</v>
      </c>
      <c r="C13" s="116">
        <v>66</v>
      </c>
      <c r="D13" s="116">
        <v>184716</v>
      </c>
      <c r="E13" s="116"/>
      <c r="F13" s="116"/>
      <c r="G13" s="116"/>
      <c r="H13" s="116"/>
      <c r="I13" s="160">
        <v>9</v>
      </c>
      <c r="J13" s="160">
        <v>18934</v>
      </c>
      <c r="K13" s="160">
        <v>2057</v>
      </c>
      <c r="L13" s="153">
        <v>43179</v>
      </c>
      <c r="M13" s="160"/>
      <c r="N13" s="153"/>
      <c r="O13" s="117">
        <f t="shared" si="0"/>
        <v>248886</v>
      </c>
      <c r="P13" s="147"/>
      <c r="Q13" s="147">
        <v>1875</v>
      </c>
      <c r="R13" s="116">
        <v>3750</v>
      </c>
      <c r="S13" s="116">
        <v>2250</v>
      </c>
      <c r="T13" s="116"/>
      <c r="U13" s="189">
        <v>7185</v>
      </c>
      <c r="V13" s="202"/>
      <c r="W13" s="253"/>
    </row>
    <row r="14" spans="1:23" ht="12.75">
      <c r="A14" s="114">
        <v>9</v>
      </c>
      <c r="B14" s="115" t="s">
        <v>93</v>
      </c>
      <c r="C14" s="116">
        <v>718</v>
      </c>
      <c r="D14" s="116">
        <v>2009488</v>
      </c>
      <c r="E14" s="116"/>
      <c r="F14" s="116"/>
      <c r="G14" s="116"/>
      <c r="H14" s="116"/>
      <c r="I14" s="160"/>
      <c r="J14" s="160"/>
      <c r="K14" s="160">
        <v>20298</v>
      </c>
      <c r="L14" s="153">
        <v>417397</v>
      </c>
      <c r="M14" s="160">
        <v>50700</v>
      </c>
      <c r="N14" s="153">
        <v>6597</v>
      </c>
      <c r="O14" s="117">
        <f t="shared" si="0"/>
        <v>2504480</v>
      </c>
      <c r="P14" s="147"/>
      <c r="Q14" s="147">
        <v>17950</v>
      </c>
      <c r="R14" s="116">
        <v>35900</v>
      </c>
      <c r="S14" s="116">
        <v>23440</v>
      </c>
      <c r="T14" s="116">
        <v>120</v>
      </c>
      <c r="U14" s="189">
        <v>135146</v>
      </c>
      <c r="V14" s="202"/>
      <c r="W14" s="253"/>
    </row>
    <row r="15" spans="1:23" ht="12.75">
      <c r="A15" s="114">
        <v>10</v>
      </c>
      <c r="B15" s="119" t="s">
        <v>145</v>
      </c>
      <c r="C15" s="116">
        <v>50</v>
      </c>
      <c r="D15" s="116">
        <v>139937</v>
      </c>
      <c r="E15" s="116"/>
      <c r="F15" s="116"/>
      <c r="G15" s="116"/>
      <c r="H15" s="116"/>
      <c r="I15" s="160"/>
      <c r="J15" s="160"/>
      <c r="K15" s="160">
        <v>1413</v>
      </c>
      <c r="L15" s="153">
        <v>28786</v>
      </c>
      <c r="M15" s="160"/>
      <c r="N15" s="153"/>
      <c r="O15" s="117">
        <f t="shared" si="0"/>
        <v>170136</v>
      </c>
      <c r="P15" s="147"/>
      <c r="Q15" s="147">
        <v>1250</v>
      </c>
      <c r="R15" s="116">
        <v>2500</v>
      </c>
      <c r="S15" s="116">
        <v>1500</v>
      </c>
      <c r="T15" s="116"/>
      <c r="U15" s="189">
        <v>4850</v>
      </c>
      <c r="V15" s="202"/>
      <c r="W15" s="253"/>
    </row>
    <row r="16" spans="1:23" ht="12.75">
      <c r="A16" s="114">
        <v>11</v>
      </c>
      <c r="B16" s="119" t="s">
        <v>95</v>
      </c>
      <c r="C16" s="197">
        <v>50</v>
      </c>
      <c r="D16" s="197">
        <v>139937</v>
      </c>
      <c r="E16" s="197"/>
      <c r="F16" s="197"/>
      <c r="G16" s="197"/>
      <c r="H16" s="197"/>
      <c r="I16" s="198"/>
      <c r="J16" s="198"/>
      <c r="K16" s="198">
        <v>1413</v>
      </c>
      <c r="L16" s="199">
        <v>28786</v>
      </c>
      <c r="M16" s="198"/>
      <c r="N16" s="199"/>
      <c r="O16" s="117">
        <f t="shared" si="0"/>
        <v>170136</v>
      </c>
      <c r="P16" s="200">
        <v>1695</v>
      </c>
      <c r="Q16" s="200">
        <v>1250</v>
      </c>
      <c r="R16" s="197">
        <v>2500</v>
      </c>
      <c r="S16" s="197">
        <v>1500</v>
      </c>
      <c r="T16" s="197"/>
      <c r="U16" s="201">
        <v>4850</v>
      </c>
      <c r="V16" s="202"/>
      <c r="W16" s="253"/>
    </row>
    <row r="17" spans="1:23" s="98" customFormat="1" ht="27" customHeight="1" thickBot="1">
      <c r="A17" s="216" t="s">
        <v>10</v>
      </c>
      <c r="B17" s="217"/>
      <c r="C17" s="94">
        <f>SUM(C6:C16)</f>
        <v>1435</v>
      </c>
      <c r="D17" s="94">
        <f>SUM(D6:D16)</f>
        <v>4016179</v>
      </c>
      <c r="E17" s="94">
        <f aca="true" t="shared" si="1" ref="E17:J17">SUM(E6:E15)</f>
        <v>579</v>
      </c>
      <c r="F17" s="94">
        <f t="shared" si="1"/>
        <v>2165015</v>
      </c>
      <c r="G17" s="94">
        <f t="shared" si="1"/>
        <v>70</v>
      </c>
      <c r="H17" s="94">
        <f t="shared" si="1"/>
        <v>178654</v>
      </c>
      <c r="I17" s="94">
        <f t="shared" si="1"/>
        <v>9</v>
      </c>
      <c r="J17" s="94">
        <f t="shared" si="1"/>
        <v>18934</v>
      </c>
      <c r="K17" s="94">
        <f aca="true" t="shared" si="2" ref="K17:S17">SUM(K6:K16)</f>
        <v>64431</v>
      </c>
      <c r="L17" s="94">
        <f t="shared" si="2"/>
        <v>1266584</v>
      </c>
      <c r="M17" s="94">
        <f t="shared" si="2"/>
        <v>101400</v>
      </c>
      <c r="N17" s="94">
        <f t="shared" si="2"/>
        <v>13927</v>
      </c>
      <c r="O17" s="95">
        <f t="shared" si="2"/>
        <v>7825124</v>
      </c>
      <c r="P17" s="148">
        <f t="shared" si="2"/>
        <v>6780</v>
      </c>
      <c r="Q17" s="94">
        <f t="shared" si="2"/>
        <v>52300</v>
      </c>
      <c r="R17" s="94">
        <f t="shared" si="2"/>
        <v>104600</v>
      </c>
      <c r="S17" s="94">
        <f t="shared" si="2"/>
        <v>66560</v>
      </c>
      <c r="T17" s="94">
        <f>SUM(T6:T15)</f>
        <v>195</v>
      </c>
      <c r="U17" s="190">
        <f>SUM(U6:U16)</f>
        <v>315318</v>
      </c>
      <c r="V17" s="202"/>
      <c r="W17" s="253"/>
    </row>
    <row r="18" spans="1:21" ht="13.5" thickTop="1">
      <c r="A18" s="1"/>
      <c r="B18" s="1"/>
      <c r="C18" s="31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/>
      <c r="P18" s="27"/>
      <c r="Q18" s="27"/>
      <c r="R18" s="27"/>
      <c r="S18" s="27"/>
      <c r="T18" s="27"/>
      <c r="U18" s="9"/>
    </row>
    <row r="19" spans="1:21" ht="12.75">
      <c r="A19" s="1"/>
      <c r="B19" s="1"/>
      <c r="C19" s="16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1"/>
      <c r="P19" s="13"/>
      <c r="Q19" s="13"/>
      <c r="R19" s="13"/>
      <c r="S19" s="13"/>
      <c r="T19" s="13"/>
      <c r="U19" s="42"/>
    </row>
    <row r="20" spans="1:21" ht="15">
      <c r="A20" s="135"/>
      <c r="B20" s="129"/>
      <c r="C20" s="129"/>
      <c r="D20" s="16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9"/>
      <c r="P20" s="17"/>
      <c r="Q20" s="17"/>
      <c r="R20" s="17"/>
      <c r="S20" s="17"/>
      <c r="T20" s="17"/>
      <c r="U20" s="42"/>
    </row>
    <row r="21" spans="1:21" ht="12.75">
      <c r="A21" s="1"/>
      <c r="B21" s="1"/>
      <c r="C21" s="22"/>
      <c r="D21" s="2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1"/>
      <c r="P21" s="17"/>
      <c r="Q21" s="17"/>
      <c r="R21" s="17"/>
      <c r="S21" s="17"/>
      <c r="T21" s="17"/>
      <c r="U21" s="9"/>
    </row>
    <row r="22" spans="1:21" ht="12.75">
      <c r="A22" s="1"/>
      <c r="B22" s="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9"/>
      <c r="P22" s="16"/>
      <c r="Q22" s="16"/>
      <c r="R22" s="16"/>
      <c r="S22" s="16"/>
      <c r="T22" s="16"/>
      <c r="U22" s="9"/>
    </row>
    <row r="23" spans="1:21" ht="12.75">
      <c r="A23" s="1"/>
      <c r="B23" s="1"/>
      <c r="C23" s="40"/>
      <c r="D23" s="4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2"/>
      <c r="P23" s="9"/>
      <c r="Q23" s="9"/>
      <c r="R23" s="9"/>
      <c r="S23" s="9"/>
      <c r="T23" s="9"/>
      <c r="U23" s="9"/>
    </row>
    <row r="24" spans="1:21" ht="12.75">
      <c r="A24" s="1"/>
      <c r="B24" s="1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9"/>
    </row>
    <row r="25" spans="1:21" ht="12.75">
      <c r="A25" s="1"/>
      <c r="B25" s="1"/>
      <c r="C25" s="35"/>
      <c r="D25" s="3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9"/>
      <c r="P25" s="19"/>
      <c r="Q25" s="19"/>
      <c r="R25" s="19"/>
      <c r="S25" s="19"/>
      <c r="T25" s="19"/>
      <c r="U25" s="9"/>
    </row>
    <row r="26" spans="1:21" ht="12.75" customHeight="1">
      <c r="A26" s="1"/>
      <c r="B26" s="1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"/>
      <c r="B27" s="1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12"/>
      <c r="P27" s="9"/>
      <c r="Q27" s="9"/>
      <c r="R27" s="9"/>
      <c r="S27" s="9"/>
      <c r="T27" s="9"/>
      <c r="U27" s="9"/>
    </row>
    <row r="28" spans="1:21" ht="12.75">
      <c r="A28" s="1"/>
      <c r="B28" s="1"/>
      <c r="C28" s="13"/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12"/>
      <c r="P28" s="20"/>
      <c r="Q28" s="20"/>
      <c r="R28" s="20"/>
      <c r="S28" s="20"/>
      <c r="T28" s="20"/>
      <c r="U28" s="9"/>
    </row>
  </sheetData>
  <sheetProtection password="CC6B" sheet="1"/>
  <mergeCells count="12">
    <mergeCell ref="A1:V1"/>
    <mergeCell ref="A2:U2"/>
    <mergeCell ref="G4:H4"/>
    <mergeCell ref="A17:B17"/>
    <mergeCell ref="O4:O5"/>
    <mergeCell ref="A3:B3"/>
    <mergeCell ref="B4:B5"/>
    <mergeCell ref="P4:U4"/>
    <mergeCell ref="A4:A5"/>
    <mergeCell ref="E4:F4"/>
    <mergeCell ref="C4:D4"/>
    <mergeCell ref="I4:J4"/>
  </mergeCells>
  <printOptions/>
  <pageMargins left="0.49" right="0.1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4" width="7.8515625" style="1" customWidth="1"/>
    <col min="5" max="5" width="13.421875" style="1" customWidth="1"/>
    <col min="6" max="6" width="14.28125" style="1" customWidth="1"/>
    <col min="7" max="7" width="10.8515625" style="1" customWidth="1"/>
    <col min="8" max="8" width="13.28125" style="1" customWidth="1"/>
    <col min="9" max="16384" width="9.140625" style="1" customWidth="1"/>
  </cols>
  <sheetData>
    <row r="1" spans="1:10" ht="19.5" customHeight="1">
      <c r="A1" s="204" t="s">
        <v>16</v>
      </c>
      <c r="B1" s="204"/>
      <c r="C1" s="204"/>
      <c r="D1" s="204"/>
      <c r="E1" s="204"/>
      <c r="F1" s="204"/>
      <c r="G1" s="204"/>
      <c r="H1" s="204"/>
      <c r="I1" s="54"/>
      <c r="J1" s="54"/>
    </row>
    <row r="2" spans="1:9" s="100" customFormat="1" ht="54.75" customHeight="1">
      <c r="A2" s="236" t="s">
        <v>228</v>
      </c>
      <c r="B2" s="236"/>
      <c r="C2" s="236"/>
      <c r="D2" s="236"/>
      <c r="E2" s="236"/>
      <c r="F2" s="236"/>
      <c r="G2" s="236"/>
      <c r="H2" s="236"/>
      <c r="I2" s="99"/>
    </row>
    <row r="3" spans="1:8" ht="12.75">
      <c r="A3" s="41"/>
      <c r="B3" s="41"/>
      <c r="C3" s="38"/>
      <c r="D3" s="38"/>
      <c r="E3" s="38"/>
      <c r="F3" s="38"/>
      <c r="G3" s="2"/>
      <c r="H3" s="2"/>
    </row>
    <row r="4" spans="1:8" ht="13.5" thickBot="1">
      <c r="A4" s="38"/>
      <c r="B4" s="150"/>
      <c r="C4" s="38"/>
      <c r="D4" s="38"/>
      <c r="E4" s="38"/>
      <c r="F4" s="38"/>
      <c r="G4" s="2"/>
      <c r="H4" s="2"/>
    </row>
    <row r="5" spans="1:8" ht="13.5" customHeight="1" thickTop="1">
      <c r="A5" s="237" t="s">
        <v>0</v>
      </c>
      <c r="B5" s="233" t="s">
        <v>22</v>
      </c>
      <c r="C5" s="222" t="s">
        <v>3</v>
      </c>
      <c r="D5" s="222" t="s">
        <v>104</v>
      </c>
      <c r="E5" s="92">
        <v>0.98</v>
      </c>
      <c r="F5" s="92">
        <v>0.98</v>
      </c>
      <c r="G5" s="92">
        <v>0.02</v>
      </c>
      <c r="H5" s="219" t="s">
        <v>9</v>
      </c>
    </row>
    <row r="6" spans="1:8" ht="71.25" customHeight="1" thickBot="1">
      <c r="A6" s="238"/>
      <c r="B6" s="209"/>
      <c r="C6" s="223"/>
      <c r="D6" s="223"/>
      <c r="E6" s="93" t="s">
        <v>198</v>
      </c>
      <c r="F6" s="93" t="s">
        <v>199</v>
      </c>
      <c r="G6" s="93" t="s">
        <v>7</v>
      </c>
      <c r="H6" s="220"/>
    </row>
    <row r="7" spans="1:8" ht="15.75" customHeight="1" thickTop="1">
      <c r="A7" s="114">
        <v>2</v>
      </c>
      <c r="B7" s="115" t="s">
        <v>1</v>
      </c>
      <c r="C7" s="116">
        <v>249</v>
      </c>
      <c r="D7" s="116">
        <v>11</v>
      </c>
      <c r="E7" s="116">
        <v>563930</v>
      </c>
      <c r="F7" s="116">
        <v>139073</v>
      </c>
      <c r="G7" s="116">
        <v>14347</v>
      </c>
      <c r="H7" s="113">
        <f>E7+G7+F7</f>
        <v>717350</v>
      </c>
    </row>
    <row r="8" spans="1:8" ht="15.75" customHeight="1">
      <c r="A8" s="114">
        <v>3</v>
      </c>
      <c r="B8" s="115" t="s">
        <v>2</v>
      </c>
      <c r="C8" s="116">
        <v>122</v>
      </c>
      <c r="D8" s="116">
        <v>5</v>
      </c>
      <c r="E8" s="116">
        <v>276303</v>
      </c>
      <c r="F8" s="116">
        <v>63215</v>
      </c>
      <c r="G8" s="116">
        <v>6929</v>
      </c>
      <c r="H8" s="113">
        <f>E8+G8+F8</f>
        <v>346447</v>
      </c>
    </row>
    <row r="9" spans="1:8" s="77" customFormat="1" ht="33" customHeight="1" thickBot="1">
      <c r="A9" s="216" t="s">
        <v>11</v>
      </c>
      <c r="B9" s="217"/>
      <c r="C9" s="94">
        <f aca="true" t="shared" si="0" ref="C9:H9">SUM(C7:C8)</f>
        <v>371</v>
      </c>
      <c r="D9" s="94">
        <f t="shared" si="0"/>
        <v>16</v>
      </c>
      <c r="E9" s="94">
        <f t="shared" si="0"/>
        <v>840233</v>
      </c>
      <c r="F9" s="94">
        <f t="shared" si="0"/>
        <v>202288</v>
      </c>
      <c r="G9" s="94">
        <f t="shared" si="0"/>
        <v>21276</v>
      </c>
      <c r="H9" s="95">
        <f t="shared" si="0"/>
        <v>1063797</v>
      </c>
    </row>
    <row r="10" spans="1:9" ht="13.5" thickTop="1">
      <c r="A10" s="5"/>
      <c r="B10" s="5"/>
      <c r="C10" s="31"/>
      <c r="D10" s="31"/>
      <c r="E10" s="27"/>
      <c r="F10" s="27"/>
      <c r="G10" s="27"/>
      <c r="H10" s="13"/>
      <c r="I10" s="9"/>
    </row>
    <row r="11" spans="1:9" ht="15">
      <c r="A11" s="135"/>
      <c r="B11" s="129"/>
      <c r="C11" s="16"/>
      <c r="D11" s="16"/>
      <c r="E11" s="27"/>
      <c r="F11" s="27"/>
      <c r="G11" s="36"/>
      <c r="H11" s="11"/>
      <c r="I11" s="9"/>
    </row>
    <row r="12" spans="1:9" ht="15">
      <c r="A12" s="135"/>
      <c r="B12" s="129"/>
      <c r="C12" s="22"/>
      <c r="D12" s="22"/>
      <c r="E12" s="9"/>
      <c r="F12" s="9"/>
      <c r="G12" s="26"/>
      <c r="H12" s="9"/>
      <c r="I12" s="9"/>
    </row>
    <row r="13" spans="3:9" ht="12.75">
      <c r="C13" s="22"/>
      <c r="D13" s="22"/>
      <c r="E13" s="9"/>
      <c r="F13" s="9"/>
      <c r="G13" s="26"/>
      <c r="H13" s="12"/>
      <c r="I13" s="9"/>
    </row>
    <row r="14" spans="3:9" ht="12.75">
      <c r="C14" s="35"/>
      <c r="D14" s="35"/>
      <c r="E14" s="9"/>
      <c r="F14" s="9"/>
      <c r="G14" s="53"/>
      <c r="H14" s="20"/>
      <c r="I14" s="9"/>
    </row>
    <row r="15" spans="3:9" ht="12.75" customHeight="1">
      <c r="C15" s="19"/>
      <c r="D15" s="19"/>
      <c r="E15" s="9"/>
      <c r="F15" s="9"/>
      <c r="G15" s="33"/>
      <c r="H15" s="9"/>
      <c r="I15" s="9"/>
    </row>
    <row r="16" spans="3:9" ht="12.75">
      <c r="C16" s="9"/>
      <c r="D16" s="9"/>
      <c r="E16" s="9"/>
      <c r="F16" s="9"/>
      <c r="G16" s="33"/>
      <c r="H16" s="9"/>
      <c r="I16" s="9"/>
    </row>
    <row r="17" spans="3:9" ht="12.75">
      <c r="C17" s="17"/>
      <c r="D17" s="17"/>
      <c r="E17" s="9"/>
      <c r="F17" s="9"/>
      <c r="G17" s="19"/>
      <c r="H17" s="9"/>
      <c r="I17" s="9"/>
    </row>
    <row r="18" spans="3:7" ht="12.75">
      <c r="C18" s="6"/>
      <c r="D18" s="6"/>
      <c r="G18" s="3"/>
    </row>
    <row r="19" spans="3:8" ht="12.75">
      <c r="C19" s="52"/>
      <c r="D19" s="52"/>
      <c r="G19" s="9"/>
      <c r="H19" s="12"/>
    </row>
    <row r="20" spans="3:8" ht="12.75">
      <c r="C20" s="48"/>
      <c r="D20" s="48"/>
      <c r="G20" s="9"/>
      <c r="H20" s="12"/>
    </row>
    <row r="21" spans="3:8" ht="12.75">
      <c r="C21" s="52"/>
      <c r="D21" s="52"/>
      <c r="G21" s="9"/>
      <c r="H21" s="12"/>
    </row>
    <row r="22" spans="3:8" ht="12.75">
      <c r="C22" s="10"/>
      <c r="D22" s="10"/>
      <c r="E22" s="4"/>
      <c r="F22" s="4"/>
      <c r="G22" s="9"/>
      <c r="H22" s="12"/>
    </row>
    <row r="23" spans="3:4" ht="12.75">
      <c r="C23" s="6"/>
      <c r="D23" s="6"/>
    </row>
    <row r="24" spans="3:8" ht="12.75">
      <c r="C24" s="17"/>
      <c r="D24" s="17"/>
      <c r="E24" s="9"/>
      <c r="F24" s="9"/>
      <c r="H24" s="7"/>
    </row>
    <row r="25" spans="3:8" ht="12.75">
      <c r="C25" s="17"/>
      <c r="D25" s="17"/>
      <c r="E25" s="9"/>
      <c r="F25" s="9"/>
      <c r="H25" s="8"/>
    </row>
    <row r="26" spans="3:6" ht="12.75">
      <c r="C26" s="17"/>
      <c r="D26" s="17"/>
      <c r="E26" s="9"/>
      <c r="F26" s="9"/>
    </row>
    <row r="27" spans="3:8" ht="12.75">
      <c r="C27" s="16"/>
      <c r="D27" s="16"/>
      <c r="E27" s="9"/>
      <c r="F27" s="9"/>
      <c r="H27" s="8"/>
    </row>
    <row r="28" spans="3:6" ht="12.75">
      <c r="C28" s="9"/>
      <c r="D28" s="9"/>
      <c r="E28" s="9"/>
      <c r="F28" s="9"/>
    </row>
    <row r="29" spans="3:8" ht="12.75">
      <c r="C29" s="19"/>
      <c r="D29" s="19"/>
      <c r="E29" s="9"/>
      <c r="F29" s="9"/>
      <c r="H29" s="8"/>
    </row>
    <row r="30" spans="2:8" ht="12.75">
      <c r="B30" s="15"/>
      <c r="C30" s="5"/>
      <c r="D30" s="5"/>
      <c r="E30" s="8"/>
      <c r="F30" s="8"/>
      <c r="G30" s="8"/>
      <c r="H30" s="8"/>
    </row>
  </sheetData>
  <sheetProtection password="CC6B" sheet="1"/>
  <mergeCells count="8">
    <mergeCell ref="H5:H6"/>
    <mergeCell ref="A9:B9"/>
    <mergeCell ref="A1:H1"/>
    <mergeCell ref="A2:H2"/>
    <mergeCell ref="C5:C6"/>
    <mergeCell ref="B5:B6"/>
    <mergeCell ref="A5:A6"/>
    <mergeCell ref="D5:D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6"/>
  <sheetViews>
    <sheetView zoomScalePageLayoutView="0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" sqref="G6"/>
    </sheetView>
  </sheetViews>
  <sheetFormatPr defaultColWidth="9.140625" defaultRowHeight="12.75"/>
  <cols>
    <col min="1" max="1" width="4.57421875" style="0" customWidth="1"/>
    <col min="2" max="2" width="33.140625" style="0" customWidth="1"/>
    <col min="3" max="5" width="13.7109375" style="0" customWidth="1"/>
  </cols>
  <sheetData>
    <row r="1" spans="1:5" ht="12.75">
      <c r="A1" s="204" t="s">
        <v>16</v>
      </c>
      <c r="B1" s="204"/>
      <c r="C1" s="204"/>
      <c r="D1" s="204"/>
      <c r="E1" s="204"/>
    </row>
    <row r="2" spans="1:5" ht="55.5" customHeight="1">
      <c r="A2" s="214" t="s">
        <v>227</v>
      </c>
      <c r="B2" s="214"/>
      <c r="C2" s="214"/>
      <c r="D2" s="214"/>
      <c r="E2" s="214"/>
    </row>
    <row r="4" spans="3:4" ht="13.5" thickBot="1">
      <c r="C4" s="193"/>
      <c r="D4" s="193"/>
    </row>
    <row r="5" spans="1:5" ht="13.5" thickTop="1">
      <c r="A5" s="228" t="s">
        <v>0</v>
      </c>
      <c r="B5" s="208" t="s">
        <v>158</v>
      </c>
      <c r="C5" s="239" t="s">
        <v>160</v>
      </c>
      <c r="D5" s="239" t="s">
        <v>226</v>
      </c>
      <c r="E5" s="219" t="s">
        <v>161</v>
      </c>
    </row>
    <row r="6" spans="1:5" ht="62.25" customHeight="1" thickBot="1">
      <c r="A6" s="229"/>
      <c r="B6" s="209"/>
      <c r="C6" s="223"/>
      <c r="D6" s="223"/>
      <c r="E6" s="220"/>
    </row>
    <row r="7" spans="1:5" ht="13.5" thickTop="1">
      <c r="A7" s="111">
        <v>1</v>
      </c>
      <c r="B7" s="119" t="s">
        <v>35</v>
      </c>
      <c r="C7" s="112">
        <v>1485</v>
      </c>
      <c r="D7" s="112">
        <v>3749</v>
      </c>
      <c r="E7" s="149">
        <f>C7+D7</f>
        <v>5234</v>
      </c>
    </row>
    <row r="8" spans="1:5" ht="12.75">
      <c r="A8" s="111">
        <v>2</v>
      </c>
      <c r="B8" s="119" t="s">
        <v>36</v>
      </c>
      <c r="C8" s="112">
        <v>1485</v>
      </c>
      <c r="D8" s="112"/>
      <c r="E8" s="113">
        <f>C8+D8</f>
        <v>1485</v>
      </c>
    </row>
    <row r="9" spans="1:5" ht="12.75">
      <c r="A9" s="111">
        <v>3</v>
      </c>
      <c r="B9" s="119" t="s">
        <v>38</v>
      </c>
      <c r="C9" s="116">
        <v>990</v>
      </c>
      <c r="D9" s="116"/>
      <c r="E9" s="113">
        <f aca="true" t="shared" si="0" ref="E9:E74">C9+D9</f>
        <v>990</v>
      </c>
    </row>
    <row r="10" spans="1:5" ht="12.75">
      <c r="A10" s="111">
        <v>4</v>
      </c>
      <c r="B10" s="119" t="s">
        <v>39</v>
      </c>
      <c r="C10" s="116">
        <v>1980</v>
      </c>
      <c r="D10" s="116">
        <v>14996</v>
      </c>
      <c r="E10" s="113">
        <f t="shared" si="0"/>
        <v>16976</v>
      </c>
    </row>
    <row r="11" spans="1:5" ht="12.75">
      <c r="A11" s="111">
        <v>5</v>
      </c>
      <c r="B11" s="119" t="s">
        <v>162</v>
      </c>
      <c r="C11" s="116">
        <v>2970</v>
      </c>
      <c r="D11" s="116"/>
      <c r="E11" s="113">
        <f t="shared" si="0"/>
        <v>2970</v>
      </c>
    </row>
    <row r="12" spans="1:5" ht="12.75">
      <c r="A12" s="111">
        <v>6</v>
      </c>
      <c r="B12" s="119" t="s">
        <v>42</v>
      </c>
      <c r="C12" s="116">
        <v>990</v>
      </c>
      <c r="D12" s="116"/>
      <c r="E12" s="113">
        <f t="shared" si="0"/>
        <v>990</v>
      </c>
    </row>
    <row r="13" spans="1:5" ht="12.75">
      <c r="A13" s="111">
        <v>7</v>
      </c>
      <c r="B13" s="119" t="s">
        <v>43</v>
      </c>
      <c r="C13" s="116">
        <v>990</v>
      </c>
      <c r="D13" s="116"/>
      <c r="E13" s="113">
        <f t="shared" si="0"/>
        <v>990</v>
      </c>
    </row>
    <row r="14" spans="1:5" ht="12.75">
      <c r="A14" s="111">
        <v>8</v>
      </c>
      <c r="B14" s="119" t="s">
        <v>44</v>
      </c>
      <c r="C14" s="116">
        <v>1980</v>
      </c>
      <c r="D14" s="116"/>
      <c r="E14" s="113">
        <f t="shared" si="0"/>
        <v>1980</v>
      </c>
    </row>
    <row r="15" spans="1:5" ht="12.75">
      <c r="A15" s="111">
        <v>9</v>
      </c>
      <c r="B15" s="119" t="s">
        <v>45</v>
      </c>
      <c r="C15" s="116">
        <v>1485</v>
      </c>
      <c r="D15" s="116"/>
      <c r="E15" s="113">
        <f t="shared" si="0"/>
        <v>1485</v>
      </c>
    </row>
    <row r="16" spans="1:5" ht="12.75">
      <c r="A16" s="111">
        <v>10</v>
      </c>
      <c r="B16" s="119" t="s">
        <v>46</v>
      </c>
      <c r="C16" s="116">
        <v>1485</v>
      </c>
      <c r="D16" s="116"/>
      <c r="E16" s="113">
        <f t="shared" si="0"/>
        <v>1485</v>
      </c>
    </row>
    <row r="17" spans="1:5" ht="12.75">
      <c r="A17" s="111">
        <v>11</v>
      </c>
      <c r="B17" s="119" t="s">
        <v>163</v>
      </c>
      <c r="C17" s="116">
        <v>1485</v>
      </c>
      <c r="D17" s="116"/>
      <c r="E17" s="113">
        <f t="shared" si="0"/>
        <v>1485</v>
      </c>
    </row>
    <row r="18" spans="1:5" ht="12.75">
      <c r="A18" s="111">
        <v>12</v>
      </c>
      <c r="B18" s="119" t="s">
        <v>164</v>
      </c>
      <c r="C18" s="116">
        <v>495</v>
      </c>
      <c r="D18" s="116"/>
      <c r="E18" s="113">
        <f t="shared" si="0"/>
        <v>495</v>
      </c>
    </row>
    <row r="19" spans="1:5" ht="12.75">
      <c r="A19" s="111">
        <v>13</v>
      </c>
      <c r="B19" s="119" t="s">
        <v>18</v>
      </c>
      <c r="C19" s="116">
        <v>2475</v>
      </c>
      <c r="D19" s="116"/>
      <c r="E19" s="113">
        <f t="shared" si="0"/>
        <v>2475</v>
      </c>
    </row>
    <row r="20" spans="1:5" ht="12.75">
      <c r="A20" s="111">
        <v>14</v>
      </c>
      <c r="B20" s="119" t="s">
        <v>165</v>
      </c>
      <c r="C20" s="116">
        <v>4455</v>
      </c>
      <c r="D20" s="116">
        <v>33741</v>
      </c>
      <c r="E20" s="113">
        <f t="shared" si="0"/>
        <v>38196</v>
      </c>
    </row>
    <row r="21" spans="1:5" ht="12.75">
      <c r="A21" s="111">
        <v>15</v>
      </c>
      <c r="B21" s="119" t="s">
        <v>166</v>
      </c>
      <c r="C21" s="116">
        <v>1485</v>
      </c>
      <c r="D21" s="116"/>
      <c r="E21" s="113">
        <f t="shared" si="0"/>
        <v>1485</v>
      </c>
    </row>
    <row r="22" spans="1:5" ht="12.75">
      <c r="A22" s="111">
        <v>16</v>
      </c>
      <c r="B22" s="119" t="s">
        <v>167</v>
      </c>
      <c r="C22" s="116">
        <v>1485</v>
      </c>
      <c r="D22" s="116"/>
      <c r="E22" s="113">
        <f t="shared" si="0"/>
        <v>1485</v>
      </c>
    </row>
    <row r="23" spans="1:5" ht="12.75">
      <c r="A23" s="111">
        <v>17</v>
      </c>
      <c r="B23" s="119" t="s">
        <v>23</v>
      </c>
      <c r="C23" s="116">
        <v>4950</v>
      </c>
      <c r="D23" s="116"/>
      <c r="E23" s="113">
        <f t="shared" si="0"/>
        <v>4950</v>
      </c>
    </row>
    <row r="24" spans="1:5" ht="12.75">
      <c r="A24" s="111">
        <v>18</v>
      </c>
      <c r="B24" s="119" t="s">
        <v>168</v>
      </c>
      <c r="C24" s="116">
        <v>4950</v>
      </c>
      <c r="D24" s="116">
        <v>37490</v>
      </c>
      <c r="E24" s="113">
        <f t="shared" si="0"/>
        <v>42440</v>
      </c>
    </row>
    <row r="25" spans="1:5" ht="12.75">
      <c r="A25" s="111">
        <v>19</v>
      </c>
      <c r="B25" s="119" t="s">
        <v>126</v>
      </c>
      <c r="C25" s="116">
        <v>1485</v>
      </c>
      <c r="D25" s="116"/>
      <c r="E25" s="113">
        <f t="shared" si="0"/>
        <v>1485</v>
      </c>
    </row>
    <row r="26" spans="1:5" ht="12.75">
      <c r="A26" s="111">
        <v>20</v>
      </c>
      <c r="B26" s="119" t="s">
        <v>107</v>
      </c>
      <c r="C26" s="116">
        <v>990</v>
      </c>
      <c r="D26" s="116"/>
      <c r="E26" s="113">
        <f t="shared" si="0"/>
        <v>990</v>
      </c>
    </row>
    <row r="27" spans="1:5" ht="12.75">
      <c r="A27" s="111">
        <v>21</v>
      </c>
      <c r="B27" s="119" t="s">
        <v>218</v>
      </c>
      <c r="C27" s="116">
        <v>5445</v>
      </c>
      <c r="D27" s="116"/>
      <c r="E27" s="113">
        <f t="shared" si="0"/>
        <v>5445</v>
      </c>
    </row>
    <row r="28" spans="1:5" ht="12.75">
      <c r="A28" s="111">
        <v>22</v>
      </c>
      <c r="B28" s="119" t="s">
        <v>219</v>
      </c>
      <c r="C28" s="116">
        <v>6930</v>
      </c>
      <c r="D28" s="116">
        <v>52486</v>
      </c>
      <c r="E28" s="113">
        <f t="shared" si="0"/>
        <v>59416</v>
      </c>
    </row>
    <row r="29" spans="1:5" ht="12.75">
      <c r="A29" s="111">
        <v>23</v>
      </c>
      <c r="B29" s="119" t="s">
        <v>129</v>
      </c>
      <c r="C29" s="116">
        <v>495</v>
      </c>
      <c r="D29" s="116"/>
      <c r="E29" s="113">
        <f t="shared" si="0"/>
        <v>495</v>
      </c>
    </row>
    <row r="30" spans="1:5" ht="12.75">
      <c r="A30" s="111">
        <v>24</v>
      </c>
      <c r="B30" s="119" t="s">
        <v>130</v>
      </c>
      <c r="C30" s="116">
        <v>5940</v>
      </c>
      <c r="D30" s="116">
        <v>44988</v>
      </c>
      <c r="E30" s="113">
        <f t="shared" si="0"/>
        <v>50928</v>
      </c>
    </row>
    <row r="31" spans="1:5" ht="12.75">
      <c r="A31" s="111">
        <v>25</v>
      </c>
      <c r="B31" s="119" t="s">
        <v>90</v>
      </c>
      <c r="C31" s="116">
        <v>990</v>
      </c>
      <c r="D31" s="116"/>
      <c r="E31" s="113">
        <f t="shared" si="0"/>
        <v>990</v>
      </c>
    </row>
    <row r="32" spans="1:5" ht="12.75">
      <c r="A32" s="111">
        <v>26</v>
      </c>
      <c r="B32" s="119" t="s">
        <v>47</v>
      </c>
      <c r="C32" s="116">
        <v>3465</v>
      </c>
      <c r="D32" s="116">
        <v>26243</v>
      </c>
      <c r="E32" s="113">
        <f t="shared" si="0"/>
        <v>29708</v>
      </c>
    </row>
    <row r="33" spans="1:5" ht="12.75">
      <c r="A33" s="111">
        <v>27</v>
      </c>
      <c r="B33" s="119" t="s">
        <v>51</v>
      </c>
      <c r="C33" s="116">
        <v>1485</v>
      </c>
      <c r="D33" s="116"/>
      <c r="E33" s="113">
        <f t="shared" si="0"/>
        <v>1485</v>
      </c>
    </row>
    <row r="34" spans="1:5" ht="12.75">
      <c r="A34" s="111">
        <v>28</v>
      </c>
      <c r="B34" s="119" t="s">
        <v>52</v>
      </c>
      <c r="C34" s="116">
        <v>990</v>
      </c>
      <c r="D34" s="116"/>
      <c r="E34" s="113">
        <f t="shared" si="0"/>
        <v>990</v>
      </c>
    </row>
    <row r="35" spans="1:5" ht="12.75">
      <c r="A35" s="111">
        <v>29</v>
      </c>
      <c r="B35" s="119" t="s">
        <v>53</v>
      </c>
      <c r="C35" s="116">
        <v>495</v>
      </c>
      <c r="D35" s="116"/>
      <c r="E35" s="113">
        <f t="shared" si="0"/>
        <v>495</v>
      </c>
    </row>
    <row r="36" spans="1:5" ht="12.75">
      <c r="A36" s="111">
        <v>30</v>
      </c>
      <c r="B36" s="119" t="s">
        <v>54</v>
      </c>
      <c r="C36" s="116">
        <v>2475</v>
      </c>
      <c r="D36" s="116">
        <v>18745</v>
      </c>
      <c r="E36" s="113">
        <f t="shared" si="0"/>
        <v>21220</v>
      </c>
    </row>
    <row r="37" spans="1:5" ht="12.75">
      <c r="A37" s="111">
        <v>31</v>
      </c>
      <c r="B37" s="119" t="s">
        <v>220</v>
      </c>
      <c r="C37" s="116">
        <v>1980</v>
      </c>
      <c r="D37" s="116"/>
      <c r="E37" s="113">
        <f t="shared" si="0"/>
        <v>1980</v>
      </c>
    </row>
    <row r="38" spans="1:5" ht="12.75">
      <c r="A38" s="111">
        <v>32</v>
      </c>
      <c r="B38" s="119" t="s">
        <v>169</v>
      </c>
      <c r="C38" s="116">
        <v>4950</v>
      </c>
      <c r="D38" s="116">
        <v>37490</v>
      </c>
      <c r="E38" s="113">
        <f t="shared" si="0"/>
        <v>42440</v>
      </c>
    </row>
    <row r="39" spans="1:5" ht="12.75">
      <c r="A39" s="111">
        <v>33</v>
      </c>
      <c r="B39" s="119" t="s">
        <v>170</v>
      </c>
      <c r="C39" s="116">
        <v>10395</v>
      </c>
      <c r="D39" s="116">
        <v>78729</v>
      </c>
      <c r="E39" s="113">
        <f t="shared" si="0"/>
        <v>89124</v>
      </c>
    </row>
    <row r="40" spans="1:5" ht="12.75">
      <c r="A40" s="111">
        <v>34</v>
      </c>
      <c r="B40" s="119" t="s">
        <v>221</v>
      </c>
      <c r="C40" s="116">
        <v>5445</v>
      </c>
      <c r="D40" s="116"/>
      <c r="E40" s="113">
        <f t="shared" si="0"/>
        <v>5445</v>
      </c>
    </row>
    <row r="41" spans="1:5" ht="12.75">
      <c r="A41" s="111">
        <v>35</v>
      </c>
      <c r="B41" s="119" t="s">
        <v>171</v>
      </c>
      <c r="C41" s="116">
        <v>8415</v>
      </c>
      <c r="D41" s="116">
        <v>63733</v>
      </c>
      <c r="E41" s="113">
        <f t="shared" si="0"/>
        <v>72148</v>
      </c>
    </row>
    <row r="42" spans="1:5" ht="12.75">
      <c r="A42" s="111">
        <v>36</v>
      </c>
      <c r="B42" s="119" t="s">
        <v>172</v>
      </c>
      <c r="C42" s="116">
        <v>3465</v>
      </c>
      <c r="D42" s="116">
        <v>26243</v>
      </c>
      <c r="E42" s="113">
        <f t="shared" si="0"/>
        <v>29708</v>
      </c>
    </row>
    <row r="43" spans="1:5" ht="12.75">
      <c r="A43" s="111">
        <v>37</v>
      </c>
      <c r="B43" s="119" t="s">
        <v>55</v>
      </c>
      <c r="C43" s="116">
        <v>495</v>
      </c>
      <c r="D43" s="116"/>
      <c r="E43" s="113">
        <f t="shared" si="0"/>
        <v>495</v>
      </c>
    </row>
    <row r="44" spans="1:5" ht="12.75">
      <c r="A44" s="111">
        <v>38</v>
      </c>
      <c r="B44" s="119" t="s">
        <v>56</v>
      </c>
      <c r="C44" s="116">
        <v>1980</v>
      </c>
      <c r="D44" s="116"/>
      <c r="E44" s="113">
        <f t="shared" si="0"/>
        <v>1980</v>
      </c>
    </row>
    <row r="45" spans="1:5" ht="12.75">
      <c r="A45" s="111">
        <v>39</v>
      </c>
      <c r="B45" s="119" t="s">
        <v>59</v>
      </c>
      <c r="C45" s="116">
        <v>495</v>
      </c>
      <c r="D45" s="116"/>
      <c r="E45" s="113">
        <f t="shared" si="0"/>
        <v>495</v>
      </c>
    </row>
    <row r="46" spans="1:5" ht="12.75">
      <c r="A46" s="111">
        <v>40</v>
      </c>
      <c r="B46" s="119" t="s">
        <v>60</v>
      </c>
      <c r="C46" s="116">
        <v>1485</v>
      </c>
      <c r="D46" s="116"/>
      <c r="E46" s="113">
        <f t="shared" si="0"/>
        <v>1485</v>
      </c>
    </row>
    <row r="47" spans="1:5" ht="12.75">
      <c r="A47" s="111">
        <v>41</v>
      </c>
      <c r="B47" s="119" t="s">
        <v>61</v>
      </c>
      <c r="C47" s="116">
        <v>495</v>
      </c>
      <c r="D47" s="116"/>
      <c r="E47" s="113">
        <f t="shared" si="0"/>
        <v>495</v>
      </c>
    </row>
    <row r="48" spans="1:5" ht="12.75">
      <c r="A48" s="111">
        <v>42</v>
      </c>
      <c r="B48" s="119" t="s">
        <v>173</v>
      </c>
      <c r="C48" s="116">
        <v>2970</v>
      </c>
      <c r="D48" s="116"/>
      <c r="E48" s="113">
        <f t="shared" si="0"/>
        <v>2970</v>
      </c>
    </row>
    <row r="49" spans="1:5" ht="12.75">
      <c r="A49" s="111">
        <v>43</v>
      </c>
      <c r="B49" s="119" t="s">
        <v>174</v>
      </c>
      <c r="C49" s="112">
        <v>1980</v>
      </c>
      <c r="D49" s="116"/>
      <c r="E49" s="113">
        <f t="shared" si="0"/>
        <v>1980</v>
      </c>
    </row>
    <row r="50" spans="1:5" ht="12.75">
      <c r="A50" s="111">
        <v>44</v>
      </c>
      <c r="B50" s="119" t="s">
        <v>175</v>
      </c>
      <c r="C50" s="116">
        <v>990</v>
      </c>
      <c r="D50" s="116"/>
      <c r="E50" s="113">
        <f t="shared" si="0"/>
        <v>990</v>
      </c>
    </row>
    <row r="51" spans="1:5" ht="12.75">
      <c r="A51" s="111">
        <v>45</v>
      </c>
      <c r="B51" s="119" t="s">
        <v>222</v>
      </c>
      <c r="C51" s="112">
        <v>6435</v>
      </c>
      <c r="D51" s="112">
        <v>48737</v>
      </c>
      <c r="E51" s="113">
        <f t="shared" si="0"/>
        <v>55172</v>
      </c>
    </row>
    <row r="52" spans="1:5" ht="12.75">
      <c r="A52" s="111">
        <v>46</v>
      </c>
      <c r="B52" s="119" t="s">
        <v>63</v>
      </c>
      <c r="C52" s="112">
        <v>2475</v>
      </c>
      <c r="D52" s="112"/>
      <c r="E52" s="113">
        <f t="shared" si="0"/>
        <v>2475</v>
      </c>
    </row>
    <row r="53" spans="1:5" ht="12.75">
      <c r="A53" s="111">
        <v>47</v>
      </c>
      <c r="B53" s="119" t="s">
        <v>64</v>
      </c>
      <c r="C53" s="112">
        <v>495</v>
      </c>
      <c r="D53" s="112"/>
      <c r="E53" s="113">
        <f t="shared" si="0"/>
        <v>495</v>
      </c>
    </row>
    <row r="54" spans="1:5" ht="12.75">
      <c r="A54" s="111">
        <v>48</v>
      </c>
      <c r="B54" s="119" t="s">
        <v>65</v>
      </c>
      <c r="C54" s="112">
        <v>495</v>
      </c>
      <c r="D54" s="112"/>
      <c r="E54" s="113">
        <f t="shared" si="0"/>
        <v>495</v>
      </c>
    </row>
    <row r="55" spans="1:5" ht="12.75">
      <c r="A55" s="111">
        <v>49</v>
      </c>
      <c r="B55" s="119" t="s">
        <v>66</v>
      </c>
      <c r="C55" s="116">
        <v>2970</v>
      </c>
      <c r="D55" s="116"/>
      <c r="E55" s="113">
        <f t="shared" si="0"/>
        <v>2970</v>
      </c>
    </row>
    <row r="56" spans="1:5" ht="12.75">
      <c r="A56" s="111">
        <v>50</v>
      </c>
      <c r="B56" s="119" t="s">
        <v>67</v>
      </c>
      <c r="C56" s="116">
        <v>1485</v>
      </c>
      <c r="D56" s="116"/>
      <c r="E56" s="113">
        <f t="shared" si="0"/>
        <v>1485</v>
      </c>
    </row>
    <row r="57" spans="1:5" ht="12.75">
      <c r="A57" s="111">
        <v>51</v>
      </c>
      <c r="B57" s="119" t="s">
        <v>176</v>
      </c>
      <c r="C57" s="116">
        <v>3465</v>
      </c>
      <c r="D57" s="116"/>
      <c r="E57" s="113">
        <f t="shared" si="0"/>
        <v>3465</v>
      </c>
    </row>
    <row r="58" spans="1:5" ht="12.75">
      <c r="A58" s="111">
        <v>52</v>
      </c>
      <c r="B58" s="119" t="s">
        <v>177</v>
      </c>
      <c r="C58" s="116">
        <v>1980</v>
      </c>
      <c r="D58" s="116"/>
      <c r="E58" s="113">
        <f t="shared" si="0"/>
        <v>1980</v>
      </c>
    </row>
    <row r="59" spans="1:5" ht="12.75">
      <c r="A59" s="111">
        <v>53</v>
      </c>
      <c r="B59" s="119" t="s">
        <v>178</v>
      </c>
      <c r="C59" s="116">
        <v>7920</v>
      </c>
      <c r="D59" s="116">
        <v>59984</v>
      </c>
      <c r="E59" s="113">
        <f t="shared" si="0"/>
        <v>67904</v>
      </c>
    </row>
    <row r="60" spans="1:5" ht="12.75">
      <c r="A60" s="111">
        <v>54</v>
      </c>
      <c r="B60" s="119" t="s">
        <v>179</v>
      </c>
      <c r="C60" s="116">
        <v>1980</v>
      </c>
      <c r="D60" s="116"/>
      <c r="E60" s="113">
        <f t="shared" si="0"/>
        <v>1980</v>
      </c>
    </row>
    <row r="61" spans="1:5" ht="12.75">
      <c r="A61" s="111">
        <v>55</v>
      </c>
      <c r="B61" s="119" t="s">
        <v>138</v>
      </c>
      <c r="C61" s="116">
        <v>2970</v>
      </c>
      <c r="D61" s="116">
        <v>22494</v>
      </c>
      <c r="E61" s="113">
        <f t="shared" si="0"/>
        <v>25464</v>
      </c>
    </row>
    <row r="62" spans="1:5" ht="12.75">
      <c r="A62" s="111">
        <v>56</v>
      </c>
      <c r="B62" s="119" t="s">
        <v>180</v>
      </c>
      <c r="C62" s="116">
        <v>5445</v>
      </c>
      <c r="D62" s="116"/>
      <c r="E62" s="113">
        <f t="shared" si="0"/>
        <v>5445</v>
      </c>
    </row>
    <row r="63" spans="1:5" ht="12.75">
      <c r="A63" s="111">
        <v>57</v>
      </c>
      <c r="B63" s="119" t="s">
        <v>181</v>
      </c>
      <c r="C63" s="116">
        <v>7920</v>
      </c>
      <c r="D63" s="116">
        <v>48737</v>
      </c>
      <c r="E63" s="113">
        <f t="shared" si="0"/>
        <v>56657</v>
      </c>
    </row>
    <row r="64" spans="1:5" ht="12.75">
      <c r="A64" s="111">
        <v>58</v>
      </c>
      <c r="B64" s="119" t="s">
        <v>182</v>
      </c>
      <c r="C64" s="116">
        <v>10395</v>
      </c>
      <c r="D64" s="116">
        <v>78729</v>
      </c>
      <c r="E64" s="113">
        <f t="shared" si="0"/>
        <v>89124</v>
      </c>
    </row>
    <row r="65" spans="1:5" ht="12.75">
      <c r="A65" s="111">
        <v>59</v>
      </c>
      <c r="B65" s="119" t="s">
        <v>183</v>
      </c>
      <c r="C65" s="116">
        <v>495</v>
      </c>
      <c r="D65" s="116"/>
      <c r="E65" s="113">
        <f t="shared" si="0"/>
        <v>495</v>
      </c>
    </row>
    <row r="66" spans="1:5" ht="12.75">
      <c r="A66" s="111">
        <v>60</v>
      </c>
      <c r="B66" s="119" t="s">
        <v>93</v>
      </c>
      <c r="C66" s="116">
        <v>1485</v>
      </c>
      <c r="D66" s="116"/>
      <c r="E66" s="113">
        <f t="shared" si="0"/>
        <v>1485</v>
      </c>
    </row>
    <row r="67" spans="1:5" ht="12.75">
      <c r="A67" s="111">
        <v>61</v>
      </c>
      <c r="B67" s="119" t="s">
        <v>69</v>
      </c>
      <c r="C67" s="116">
        <v>990</v>
      </c>
      <c r="D67" s="116"/>
      <c r="E67" s="113">
        <f t="shared" si="0"/>
        <v>990</v>
      </c>
    </row>
    <row r="68" spans="1:5" ht="12.75">
      <c r="A68" s="111">
        <v>62</v>
      </c>
      <c r="B68" s="119" t="s">
        <v>70</v>
      </c>
      <c r="C68" s="116">
        <v>495</v>
      </c>
      <c r="D68" s="116"/>
      <c r="E68" s="113">
        <f t="shared" si="0"/>
        <v>495</v>
      </c>
    </row>
    <row r="69" spans="1:5" ht="12.75">
      <c r="A69" s="111">
        <v>63</v>
      </c>
      <c r="B69" s="119" t="s">
        <v>71</v>
      </c>
      <c r="C69" s="116">
        <v>1980</v>
      </c>
      <c r="D69" s="116"/>
      <c r="E69" s="113">
        <f t="shared" si="0"/>
        <v>1980</v>
      </c>
    </row>
    <row r="70" spans="1:5" ht="12.75">
      <c r="A70" s="111">
        <v>64</v>
      </c>
      <c r="B70" s="119" t="s">
        <v>72</v>
      </c>
      <c r="C70" s="116">
        <v>990</v>
      </c>
      <c r="D70" s="116"/>
      <c r="E70" s="113">
        <f t="shared" si="0"/>
        <v>990</v>
      </c>
    </row>
    <row r="71" spans="1:5" ht="12.75">
      <c r="A71" s="111">
        <v>65</v>
      </c>
      <c r="B71" s="119" t="s">
        <v>73</v>
      </c>
      <c r="C71" s="116">
        <v>1485</v>
      </c>
      <c r="D71" s="116"/>
      <c r="E71" s="113">
        <f t="shared" si="0"/>
        <v>1485</v>
      </c>
    </row>
    <row r="72" spans="1:5" ht="12.75">
      <c r="A72" s="111">
        <v>66</v>
      </c>
      <c r="B72" s="119" t="s">
        <v>74</v>
      </c>
      <c r="C72" s="116">
        <v>990</v>
      </c>
      <c r="D72" s="116"/>
      <c r="E72" s="113">
        <f t="shared" si="0"/>
        <v>990</v>
      </c>
    </row>
    <row r="73" spans="1:5" ht="12.75">
      <c r="A73" s="111">
        <v>67</v>
      </c>
      <c r="B73" s="119" t="s">
        <v>75</v>
      </c>
      <c r="C73" s="116">
        <v>2970</v>
      </c>
      <c r="D73" s="116"/>
      <c r="E73" s="113">
        <f t="shared" si="0"/>
        <v>2970</v>
      </c>
    </row>
    <row r="74" spans="1:5" ht="12.75">
      <c r="A74" s="111">
        <v>68</v>
      </c>
      <c r="B74" s="119" t="s">
        <v>76</v>
      </c>
      <c r="C74" s="116">
        <v>990</v>
      </c>
      <c r="D74" s="116"/>
      <c r="E74" s="113">
        <f t="shared" si="0"/>
        <v>990</v>
      </c>
    </row>
    <row r="75" spans="1:5" ht="12.75">
      <c r="A75" s="111">
        <v>69</v>
      </c>
      <c r="B75" s="119" t="s">
        <v>77</v>
      </c>
      <c r="C75" s="116">
        <v>3960</v>
      </c>
      <c r="D75" s="116"/>
      <c r="E75" s="113">
        <f aca="true" t="shared" si="1" ref="E75:E95">C75+D75</f>
        <v>3960</v>
      </c>
    </row>
    <row r="76" spans="1:5" ht="12.75">
      <c r="A76" s="111">
        <v>70</v>
      </c>
      <c r="B76" s="119" t="s">
        <v>78</v>
      </c>
      <c r="C76" s="116">
        <v>495</v>
      </c>
      <c r="D76" s="116"/>
      <c r="E76" s="113">
        <f t="shared" si="1"/>
        <v>495</v>
      </c>
    </row>
    <row r="77" spans="1:5" ht="12.75">
      <c r="A77" s="111">
        <v>71</v>
      </c>
      <c r="B77" s="119" t="s">
        <v>184</v>
      </c>
      <c r="C77" s="116">
        <v>11880</v>
      </c>
      <c r="D77" s="116">
        <v>89976</v>
      </c>
      <c r="E77" s="113">
        <f t="shared" si="1"/>
        <v>101856</v>
      </c>
    </row>
    <row r="78" spans="1:5" ht="12.75">
      <c r="A78" s="111">
        <v>72</v>
      </c>
      <c r="B78" s="119" t="s">
        <v>149</v>
      </c>
      <c r="C78" s="116">
        <v>5940</v>
      </c>
      <c r="D78" s="116">
        <v>44988</v>
      </c>
      <c r="E78" s="113">
        <f t="shared" si="1"/>
        <v>50928</v>
      </c>
    </row>
    <row r="79" spans="1:5" ht="12.75">
      <c r="A79" s="111">
        <v>73</v>
      </c>
      <c r="B79" s="119" t="s">
        <v>148</v>
      </c>
      <c r="C79" s="116">
        <v>2970</v>
      </c>
      <c r="D79" s="116"/>
      <c r="E79" s="113">
        <f t="shared" si="1"/>
        <v>2970</v>
      </c>
    </row>
    <row r="80" spans="1:5" ht="12.75">
      <c r="A80" s="111">
        <v>74</v>
      </c>
      <c r="B80" s="119" t="s">
        <v>185</v>
      </c>
      <c r="C80" s="116">
        <v>2970</v>
      </c>
      <c r="D80" s="116"/>
      <c r="E80" s="113">
        <f t="shared" si="1"/>
        <v>2970</v>
      </c>
    </row>
    <row r="81" spans="1:5" ht="12.75">
      <c r="A81" s="111">
        <v>75</v>
      </c>
      <c r="B81" s="119" t="s">
        <v>143</v>
      </c>
      <c r="C81" s="116">
        <v>5445</v>
      </c>
      <c r="D81" s="116">
        <v>41239</v>
      </c>
      <c r="E81" s="113">
        <f t="shared" si="1"/>
        <v>46684</v>
      </c>
    </row>
    <row r="82" spans="1:5" ht="12.75">
      <c r="A82" s="111">
        <v>76</v>
      </c>
      <c r="B82" s="119" t="s">
        <v>186</v>
      </c>
      <c r="C82" s="116">
        <v>9405</v>
      </c>
      <c r="D82" s="116">
        <v>71231</v>
      </c>
      <c r="E82" s="113">
        <f t="shared" si="1"/>
        <v>80636</v>
      </c>
    </row>
    <row r="83" spans="1:5" ht="12.75">
      <c r="A83" s="111">
        <v>77</v>
      </c>
      <c r="B83" s="119" t="s">
        <v>223</v>
      </c>
      <c r="C83" s="116">
        <v>8910</v>
      </c>
      <c r="D83" s="116">
        <v>67482</v>
      </c>
      <c r="E83" s="113">
        <f t="shared" si="1"/>
        <v>76392</v>
      </c>
    </row>
    <row r="84" spans="1:5" ht="12.75">
      <c r="A84" s="111">
        <v>78</v>
      </c>
      <c r="B84" s="119" t="s">
        <v>79</v>
      </c>
      <c r="C84" s="116">
        <v>990</v>
      </c>
      <c r="D84" s="116"/>
      <c r="E84" s="113">
        <f t="shared" si="1"/>
        <v>990</v>
      </c>
    </row>
    <row r="85" spans="1:5" ht="12.75">
      <c r="A85" s="111">
        <v>79</v>
      </c>
      <c r="B85" s="119" t="s">
        <v>80</v>
      </c>
      <c r="C85" s="116">
        <v>495</v>
      </c>
      <c r="D85" s="116"/>
      <c r="E85" s="113">
        <f t="shared" si="1"/>
        <v>495</v>
      </c>
    </row>
    <row r="86" spans="1:5" ht="12.75">
      <c r="A86" s="111">
        <v>80</v>
      </c>
      <c r="B86" s="119" t="s">
        <v>81</v>
      </c>
      <c r="C86" s="116">
        <v>1980</v>
      </c>
      <c r="D86" s="116"/>
      <c r="E86" s="113">
        <f t="shared" si="1"/>
        <v>1980</v>
      </c>
    </row>
    <row r="87" spans="1:5" ht="12.75">
      <c r="A87" s="111">
        <v>81</v>
      </c>
      <c r="B87" s="119" t="s">
        <v>82</v>
      </c>
      <c r="C87" s="116">
        <v>2475</v>
      </c>
      <c r="D87" s="116"/>
      <c r="E87" s="113">
        <f t="shared" si="1"/>
        <v>2475</v>
      </c>
    </row>
    <row r="88" spans="1:5" ht="12.75">
      <c r="A88" s="111">
        <v>82</v>
      </c>
      <c r="B88" s="119" t="s">
        <v>83</v>
      </c>
      <c r="C88" s="116">
        <v>5445</v>
      </c>
      <c r="D88" s="116">
        <v>41239</v>
      </c>
      <c r="E88" s="113">
        <f t="shared" si="1"/>
        <v>46684</v>
      </c>
    </row>
    <row r="89" spans="1:5" ht="12.75">
      <c r="A89" s="111">
        <v>83</v>
      </c>
      <c r="B89" s="119" t="s">
        <v>84</v>
      </c>
      <c r="C89" s="116">
        <v>1980</v>
      </c>
      <c r="D89" s="116"/>
      <c r="E89" s="113">
        <f t="shared" si="1"/>
        <v>1980</v>
      </c>
    </row>
    <row r="90" spans="1:5" ht="12.75">
      <c r="A90" s="111">
        <v>84</v>
      </c>
      <c r="B90" s="119" t="s">
        <v>85</v>
      </c>
      <c r="C90" s="116">
        <v>3465</v>
      </c>
      <c r="D90" s="116"/>
      <c r="E90" s="113">
        <f t="shared" si="1"/>
        <v>3465</v>
      </c>
    </row>
    <row r="91" spans="1:5" ht="12.75">
      <c r="A91" s="111">
        <v>85</v>
      </c>
      <c r="B91" s="119" t="s">
        <v>187</v>
      </c>
      <c r="C91" s="116">
        <v>2970</v>
      </c>
      <c r="D91" s="116"/>
      <c r="E91" s="113">
        <f t="shared" si="1"/>
        <v>2970</v>
      </c>
    </row>
    <row r="92" spans="1:5" ht="12.75">
      <c r="A92" s="111">
        <v>86</v>
      </c>
      <c r="B92" s="119" t="s">
        <v>147</v>
      </c>
      <c r="C92" s="116">
        <v>8415</v>
      </c>
      <c r="D92" s="116">
        <v>63733</v>
      </c>
      <c r="E92" s="113">
        <f t="shared" si="1"/>
        <v>72148</v>
      </c>
    </row>
    <row r="93" spans="1:5" ht="12.75">
      <c r="A93" s="111">
        <v>87</v>
      </c>
      <c r="B93" s="119" t="s">
        <v>224</v>
      </c>
      <c r="C93" s="116">
        <v>7425</v>
      </c>
      <c r="D93" s="116">
        <v>56235</v>
      </c>
      <c r="E93" s="113">
        <f t="shared" si="1"/>
        <v>63660</v>
      </c>
    </row>
    <row r="94" spans="1:5" ht="12.75">
      <c r="A94" s="111">
        <v>88</v>
      </c>
      <c r="B94" s="119" t="s">
        <v>225</v>
      </c>
      <c r="C94" s="116">
        <v>9900</v>
      </c>
      <c r="D94" s="116">
        <v>74980</v>
      </c>
      <c r="E94" s="113">
        <f t="shared" si="1"/>
        <v>84880</v>
      </c>
    </row>
    <row r="95" spans="1:5" ht="12.75">
      <c r="A95" s="111">
        <v>89</v>
      </c>
      <c r="B95" s="119" t="s">
        <v>146</v>
      </c>
      <c r="C95" s="116">
        <v>8910</v>
      </c>
      <c r="D95" s="116">
        <v>67482</v>
      </c>
      <c r="E95" s="113">
        <f t="shared" si="1"/>
        <v>76392</v>
      </c>
    </row>
    <row r="96" spans="1:5" ht="13.5" thickBot="1">
      <c r="A96" s="216" t="s">
        <v>203</v>
      </c>
      <c r="B96" s="217"/>
      <c r="C96" s="94">
        <f>SUM(C7:C95)</f>
        <v>290070</v>
      </c>
      <c r="D96" s="94">
        <f>SUM(D7:D95)</f>
        <v>1315899</v>
      </c>
      <c r="E96" s="95">
        <f>SUM(E7:E95)</f>
        <v>1605969</v>
      </c>
    </row>
    <row r="97" ht="13.5" thickTop="1"/>
  </sheetData>
  <sheetProtection password="CC6B" sheet="1" objects="1" scenarios="1"/>
  <mergeCells count="8">
    <mergeCell ref="A5:A6"/>
    <mergeCell ref="B5:B6"/>
    <mergeCell ref="A96:B96"/>
    <mergeCell ref="A1:E1"/>
    <mergeCell ref="A2:E2"/>
    <mergeCell ref="E5:E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Kostadin Chakarov</cp:lastModifiedBy>
  <cp:lastPrinted>2019-03-11T07:22:17Z</cp:lastPrinted>
  <dcterms:created xsi:type="dcterms:W3CDTF">2009-02-02T13:02:43Z</dcterms:created>
  <dcterms:modified xsi:type="dcterms:W3CDTF">2021-03-12T11:51:40Z</dcterms:modified>
  <cp:category/>
  <cp:version/>
  <cp:contentType/>
  <cp:contentStatus/>
</cp:coreProperties>
</file>