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30"/>
  </bookViews>
  <sheets>
    <sheet name="Прил 2А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F29" i="4" s="1"/>
  <c r="G30" i="4"/>
  <c r="G29" i="4"/>
  <c r="F14" i="4"/>
  <c r="F12" i="4" s="1"/>
  <c r="F10" i="4" s="1"/>
  <c r="G14" i="4"/>
  <c r="G12" i="4" s="1"/>
  <c r="G10" i="4" s="1"/>
  <c r="G31" i="4" s="1"/>
  <c r="G25" i="4"/>
  <c r="G23" i="4" s="1"/>
  <c r="G21" i="4" s="1"/>
  <c r="E25" i="4"/>
  <c r="F25" i="4"/>
  <c r="F23" i="4" s="1"/>
  <c r="F21" i="4" s="1"/>
  <c r="F31" i="4" l="1"/>
  <c r="E30" i="4"/>
  <c r="E29" i="4" s="1"/>
  <c r="E23" i="4"/>
  <c r="E21" i="4" s="1"/>
  <c r="E18" i="4"/>
  <c r="E14" i="4"/>
  <c r="E12" i="4" l="1"/>
  <c r="E10" i="4" s="1"/>
  <c r="E31" i="4" s="1"/>
</calcChain>
</file>

<file path=xl/sharedStrings.xml><?xml version="1.0" encoding="utf-8"?>
<sst xmlns="http://schemas.openxmlformats.org/spreadsheetml/2006/main" count="57" uniqueCount="45">
  <si>
    <t xml:space="preserve"> /в лева/</t>
  </si>
  <si>
    <t>№ НА 
Д-СТ</t>
  </si>
  <si>
    <t>№ И НАИМЕНОВАНИЕ НА ПАРАГРАФИТЕ</t>
  </si>
  <si>
    <t>№ ПО РЕД</t>
  </si>
  <si>
    <t>НАИМЕНОВАНИЕ НА ПРИХОДИТЕ И РАЗХОДИТЕ</t>
  </si>
  <si>
    <t>I</t>
  </si>
  <si>
    <t>ПРИХОДИ ПРЕДВИДЕНИ В ПЛАН-СМЕТКАТА</t>
  </si>
  <si>
    <t>в това число:</t>
  </si>
  <si>
    <t>1</t>
  </si>
  <si>
    <t>1.1</t>
  </si>
  <si>
    <t>1.2</t>
  </si>
  <si>
    <t>II</t>
  </si>
  <si>
    <t xml:space="preserve">РАЗХОДИ ПЛАНИРАНИ В ПЛАН-СМЕТКАТА ЗА ДЕЙНОСТИТЕ ПО ЧЛ. 66, АЛ. 1 ОТ ЗМДТ </t>
  </si>
  <si>
    <t>по пълна бюджетна класификация</t>
  </si>
  <si>
    <t>§10-00 издръжка</t>
  </si>
  <si>
    <t>Местни дейности</t>
  </si>
  <si>
    <t>РЕКАПИТУЛАЦИЯ ПО ДЕЙНОСТИ ОТ ПЛАН-СМЕТКАТА ПО ЧЛ. 66, АЛ. 1 ОТ ЗМДТ</t>
  </si>
  <si>
    <t>ДЕЙНОСТ "УПРАВЛЕНИЕ НА ДЕЙНОСТИТЕ ПО ОТПАДЪЦИТЕ"</t>
  </si>
  <si>
    <t>ОСТАТЪК /ПРИХОДИ МИНУС РАЗХОДИ/</t>
  </si>
  <si>
    <t xml:space="preserve">ПО ПЛАН - СМЕТКАТА ЗА ПРИХОДИТЕ И ЗА НЕОБХОДИМИТЕ РАЗХОДИ ЗА 2022 ГОДИНА ЗА ДЕЙНОСТИТЕ ПО ЧЛ. 66, АЛ. 1 ОТ ЗМДТ </t>
  </si>
  <si>
    <t>§95-01 остатък в лв. по сметки от предходния период (+)</t>
  </si>
  <si>
    <t>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ЧЛ.60 И 64 ОТ ЗУО</t>
  </si>
  <si>
    <t>1.1.1</t>
  </si>
  <si>
    <t>1.1.2</t>
  </si>
  <si>
    <t>1.1.3</t>
  </si>
  <si>
    <r>
      <rPr>
        <b/>
        <sz val="8"/>
        <rFont val="Arial"/>
        <family val="2"/>
        <charset val="204"/>
      </rPr>
      <t xml:space="preserve">        </t>
    </r>
    <r>
      <rPr>
        <b/>
        <u/>
        <sz val="8"/>
        <rFont val="Arial"/>
        <family val="2"/>
        <charset val="204"/>
      </rPr>
      <t xml:space="preserve">ОБЩИНА ПЛОВДИВ </t>
    </r>
  </si>
  <si>
    <t>РАЗПРЕДЕЛЕНИЕ НА ПРЕХОДНИЯ ОСТАТЪК ОТ НАТРУПАНИТЕ ОТЧИСЛЕНИЯ ПО ЧЛ. 20 ОТ НАРЕДБА № 7 OT 19.12.2013 Г. ПО РЕШЕНИЯ НА РИОСВ - ПЛОВДИВ</t>
  </si>
  <si>
    <t>ПРЕХОДЕН ОСТАТЪК ОТ НАТРУПАНИТЕ ОТЧИСЛЕНИЯ ПО ЧЛ. 20 ОТ НАРЕДБА № 7 OT 19.12.2013 Г. ЗА РЕДА И НАЧИНА НА ИЗЧИСЛЯВАНЕ И ОПРЕДЕЛЯНЕ РАЗМЕРА НА ОБЕЗПЕЧЕНИЯТА И ОТЧИСЛЕНИЯТА, ИЗИСКВАНИ ПРИ ДЕПОНИРАНЕ НА ОТПАДЪЦИ ПО РЕШЕНИЯ НА РИОСВ-ПЛОВДИВ</t>
  </si>
  <si>
    <t xml:space="preserve">От Решение № 09-УО-78/25.03.2021 г. на РИОСВ – Пловдив </t>
  </si>
  <si>
    <t>За експлоатационни разходи за услугата по третиране,  включващи  и  извършването на последващи разходи, свързани с изградените съоръжения и инсталации за предварително третиране и оползотворяване, в т.ч. рециклиране  на битови отпадъци, на обект  „Депо за неопасни отпадъци и Инсталация за биологично разграждане по закрит способ в с. Шишманци“</t>
  </si>
  <si>
    <t>За последващи разходи на компостираща инсталация за разделно събрани зелени и/или биоразградими отпадъци</t>
  </si>
  <si>
    <t xml:space="preserve">От Решение № 09-УО-64/12.03.2020 г. на РИОСВ – Пловдив </t>
  </si>
  <si>
    <t>1.2.1</t>
  </si>
  <si>
    <t>РАЗХОДИ ОТ ПРЕХОДНИЯ ОСТАТЪК ОТ НАТРУПАНИТЕ ОТЧИСЛЕНИЯ ПО ЧЛ. 20 ОТ НАРЕДБА № 7 OT 19.12.2013 Г. ЗА РЕДА И НАЧИНА НА ИЗЧИСЛЯВАНЕ И ОПРЕДЕЛЯНЕ РАЗМЕРА НА ОБЕЗПЕЧЕНИЯТА И ОТЧИСЛЕНИЯТА, ИЗИСКВАНИ ПРИ ДЕПОНИРАНЕ НА ОТПАДЪЦИ ПО РЕШЕНИЯ НА РИОСВ-ПЛОВДИВ</t>
  </si>
  <si>
    <t>УСЛУГА ПО ПРЕРАБОТКА НА ОТПАДЪЦИ НА ОБЕКТ "ДЕПО ЗА НЕОПАСНИ ОТПАДЪЦИ И ИНСТАЛАЦИЯ ЗА БИОЛОГИЧНО РАЗГРАЖДАНЕ ПО ЗАКРИТ СПОСОБ" - С. ШИШМАНЦИ (с източник на финансиране остатък по Решение № 09-УО-78/25.03.2021 г. на РИОСВ – Пловдив)</t>
  </si>
  <si>
    <t>ОП "ГРАДИНИ И ПАРКОВЕ" ЗА КОМПОСТИРАЩА ИНСТАЛАЦИЯ ЗА РАЗДЕЛНО СЪБРАНИ ЗЕЛЕНИ И/ИЛИ БИОРАЗГРАДИМИ ОТПАДЪЦИ (с източник на финансиране остатък по Решение № 09-УО-78/25.03.2021 г. на РИОСВ – Пловдив)</t>
  </si>
  <si>
    <t>ОП "ГРАДИНИ И ПАРКОВЕ" ЗА КОМПОСТИРАЩА ИНСТАЛАЦИЯ ЗА РАЗДЕЛНО СЪБРАНИ ЗЕЛЕНИ И/ИЛИ БИОРАЗГРАДИМИ ОТПАДЪЦИ (с източник на финансиране остатък по Решение № 09-УО-64/12.03.2020 г. на РИОСВ – Пловдив)</t>
  </si>
  <si>
    <t>ПРИЛОЖЕНИЕ № 2А</t>
  </si>
  <si>
    <t xml:space="preserve">Изготвил: </t>
  </si>
  <si>
    <t xml:space="preserve">                                              Съгласувал:</t>
  </si>
  <si>
    <t xml:space="preserve">                                              Вяра Колева,Директор дирекция ЕУО</t>
  </si>
  <si>
    <t>РАЗПРЕДЕЛЕНИЕ НА ПРЕХОДНИЯ ОСТАТЪК  ОТ НАТРУПАНИТЕ ОТЧИСЛЕНИЯ ПО ЧЛ.20 ОТ НАРЕДБА №7 OT 19.12.2013Г. ПО РЕШЕНИЯ НА РИОСВ - П-В -  ПРИЕТ С РЕШЕНИЕ №45, ВЗЕТО С ПРОТОКОЛ №4 ОТ 24.02.2022 ГОД. НА ОБС - ПЛОВДИВ</t>
  </si>
  <si>
    <t>ПРЕДЛОЖЕНИЕ ЗА ИЗМЕНЕНИЕ
/+/-/</t>
  </si>
  <si>
    <t>Дора Йорданова,гл. експерт</t>
  </si>
  <si>
    <t xml:space="preserve">    РАЗПРЕДЕЛЕНИЕ НА ПРЕХОДНИЯ ОСТАТЪК  ОТ НАТРУПАНИТЕ ОТЧИСЛЕНИЯ ПО ЧЛ.20 ОТ НАРЕДБА №7 OT 19.12.2013Г. ПО РЕШЕНИЯ НА РИОСВ - П-В . 
СТАВА
/к.5+к.6/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</si>
</sst>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u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/>
    <xf numFmtId="0" fontId="1" fillId="0" borderId="0" xfId="0" applyNumberFormat="1" applyFont="1" applyFill="1"/>
    <xf numFmtId="0" fontId="5" fillId="0" borderId="0" xfId="0" applyFont="1" applyFill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textRotation="90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indent="15"/>
    </xf>
    <xf numFmtId="3" fontId="6" fillId="0" borderId="1" xfId="0" applyNumberFormat="1" applyFont="1" applyFill="1" applyBorder="1" applyProtection="1">
      <protection hidden="1"/>
    </xf>
    <xf numFmtId="49" fontId="6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3" fontId="7" fillId="0" borderId="1" xfId="0" applyNumberFormat="1" applyFont="1" applyFill="1" applyBorder="1" applyProtection="1">
      <protection hidden="1"/>
    </xf>
    <xf numFmtId="3" fontId="5" fillId="0" borderId="1" xfId="0" applyNumberFormat="1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3" fontId="6" fillId="0" borderId="1" xfId="0" applyNumberFormat="1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3" fontId="5" fillId="0" borderId="1" xfId="0" applyNumberFormat="1" applyFont="1" applyFill="1" applyBorder="1" applyAlignment="1" applyProtection="1">
      <alignment wrapText="1"/>
      <protection hidden="1"/>
    </xf>
    <xf numFmtId="49" fontId="6" fillId="0" borderId="1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0" fillId="0" borderId="1" xfId="0" applyBorder="1"/>
    <xf numFmtId="3" fontId="0" fillId="0" borderId="1" xfId="0" applyNumberFormat="1" applyBorder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hidden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L8" sqref="L8"/>
    </sheetView>
  </sheetViews>
  <sheetFormatPr defaultRowHeight="15" x14ac:dyDescent="0.25"/>
  <cols>
    <col min="2" max="2" width="12.5703125" customWidth="1"/>
    <col min="3" max="3" width="6.28515625" customWidth="1"/>
    <col min="4" max="4" width="37.28515625" customWidth="1"/>
    <col min="5" max="5" width="16.85546875" customWidth="1"/>
    <col min="6" max="6" width="15.140625" customWidth="1"/>
    <col min="7" max="7" width="14.7109375" customWidth="1"/>
  </cols>
  <sheetData>
    <row r="1" spans="1:7" x14ac:dyDescent="0.25">
      <c r="A1" s="12"/>
      <c r="B1" s="12"/>
      <c r="C1" s="13"/>
      <c r="D1" s="12"/>
      <c r="E1" s="27" t="s">
        <v>37</v>
      </c>
      <c r="F1" s="27"/>
    </row>
    <row r="2" spans="1:7" x14ac:dyDescent="0.25">
      <c r="A2" s="51" t="s">
        <v>25</v>
      </c>
      <c r="B2" s="51"/>
      <c r="C2" s="51"/>
      <c r="D2" s="51"/>
      <c r="E2" s="51"/>
      <c r="F2" s="48"/>
    </row>
    <row r="3" spans="1:7" x14ac:dyDescent="0.25">
      <c r="A3" s="23"/>
      <c r="B3" s="23"/>
      <c r="C3" s="23"/>
      <c r="D3" s="23"/>
      <c r="E3" s="12"/>
      <c r="F3" s="12"/>
    </row>
    <row r="4" spans="1:7" ht="37.5" customHeight="1" x14ac:dyDescent="0.25">
      <c r="A4" s="52" t="s">
        <v>26</v>
      </c>
      <c r="B4" s="52"/>
      <c r="C4" s="52"/>
      <c r="D4" s="52"/>
      <c r="E4" s="52"/>
      <c r="F4" s="49"/>
    </row>
    <row r="5" spans="1:7" ht="36.75" customHeight="1" x14ac:dyDescent="0.25">
      <c r="A5" s="52" t="s">
        <v>19</v>
      </c>
      <c r="B5" s="52"/>
      <c r="C5" s="52"/>
      <c r="D5" s="52"/>
      <c r="E5" s="52"/>
      <c r="F5" s="49"/>
    </row>
    <row r="6" spans="1:7" x14ac:dyDescent="0.25">
      <c r="A6" s="28"/>
      <c r="B6" s="28"/>
      <c r="C6" s="28"/>
      <c r="D6" s="28"/>
      <c r="E6" s="28"/>
      <c r="F6" s="49"/>
    </row>
    <row r="7" spans="1:7" x14ac:dyDescent="0.25">
      <c r="A7" s="12"/>
      <c r="B7" s="12"/>
      <c r="C7" s="13"/>
      <c r="D7" s="29"/>
      <c r="E7" s="14" t="s">
        <v>0</v>
      </c>
      <c r="F7" s="14"/>
    </row>
    <row r="8" spans="1:7" ht="157.5" x14ac:dyDescent="0.25">
      <c r="A8" s="15" t="s">
        <v>1</v>
      </c>
      <c r="B8" s="15" t="s">
        <v>2</v>
      </c>
      <c r="C8" s="16" t="s">
        <v>3</v>
      </c>
      <c r="D8" s="15" t="s">
        <v>4</v>
      </c>
      <c r="E8" s="3" t="s">
        <v>41</v>
      </c>
      <c r="F8" s="3" t="s">
        <v>42</v>
      </c>
      <c r="G8" s="3" t="s">
        <v>44</v>
      </c>
    </row>
    <row r="9" spans="1:7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50">
        <v>7</v>
      </c>
    </row>
    <row r="10" spans="1:7" ht="19.5" customHeight="1" x14ac:dyDescent="0.25">
      <c r="A10" s="17"/>
      <c r="B10" s="17"/>
      <c r="C10" s="6" t="s">
        <v>5</v>
      </c>
      <c r="D10" s="15" t="s">
        <v>6</v>
      </c>
      <c r="E10" s="30">
        <f>E12</f>
        <v>818171</v>
      </c>
      <c r="F10" s="30">
        <f t="shared" ref="F10:G10" si="0">F12</f>
        <v>-159131</v>
      </c>
      <c r="G10" s="30">
        <f t="shared" si="0"/>
        <v>659040</v>
      </c>
    </row>
    <row r="11" spans="1:7" x14ac:dyDescent="0.25">
      <c r="A11" s="4"/>
      <c r="B11" s="20"/>
      <c r="C11" s="31"/>
      <c r="D11" s="5" t="s">
        <v>7</v>
      </c>
      <c r="E11" s="30"/>
      <c r="F11" s="30"/>
      <c r="G11" s="46"/>
    </row>
    <row r="12" spans="1:7" ht="96" customHeight="1" x14ac:dyDescent="0.25">
      <c r="A12" s="2"/>
      <c r="B12" s="7" t="s">
        <v>20</v>
      </c>
      <c r="C12" s="6" t="s">
        <v>8</v>
      </c>
      <c r="D12" s="7" t="s">
        <v>27</v>
      </c>
      <c r="E12" s="30">
        <f>E14+E18</f>
        <v>818171</v>
      </c>
      <c r="F12" s="30">
        <f t="shared" ref="F12:G12" si="1">F14+F18</f>
        <v>-159131</v>
      </c>
      <c r="G12" s="30">
        <f t="shared" si="1"/>
        <v>659040</v>
      </c>
    </row>
    <row r="13" spans="1:7" x14ac:dyDescent="0.25">
      <c r="A13" s="2"/>
      <c r="B13" s="7"/>
      <c r="C13" s="6"/>
      <c r="D13" s="5" t="s">
        <v>7</v>
      </c>
      <c r="E13" s="30"/>
      <c r="F13" s="30"/>
      <c r="G13" s="46"/>
    </row>
    <row r="14" spans="1:7" ht="22.5" customHeight="1" x14ac:dyDescent="0.25">
      <c r="A14" s="10"/>
      <c r="B14" s="5"/>
      <c r="C14" s="32" t="s">
        <v>9</v>
      </c>
      <c r="D14" s="33" t="s">
        <v>28</v>
      </c>
      <c r="E14" s="34">
        <f>E16+E17</f>
        <v>760249</v>
      </c>
      <c r="F14" s="34">
        <f t="shared" ref="F14:G14" si="2">F16+F17</f>
        <v>-159131</v>
      </c>
      <c r="G14" s="34">
        <f t="shared" si="2"/>
        <v>601118</v>
      </c>
    </row>
    <row r="15" spans="1:7" x14ac:dyDescent="0.25">
      <c r="A15" s="10"/>
      <c r="B15" s="5"/>
      <c r="C15" s="8"/>
      <c r="D15" s="5" t="s">
        <v>7</v>
      </c>
      <c r="E15" s="35"/>
      <c r="F15" s="35"/>
      <c r="G15" s="46"/>
    </row>
    <row r="16" spans="1:7" ht="105" customHeight="1" x14ac:dyDescent="0.25">
      <c r="A16" s="10"/>
      <c r="B16" s="5"/>
      <c r="C16" s="8" t="s">
        <v>22</v>
      </c>
      <c r="D16" s="5" t="s">
        <v>29</v>
      </c>
      <c r="E16" s="35">
        <v>501613</v>
      </c>
      <c r="F16" s="35">
        <v>-159131</v>
      </c>
      <c r="G16" s="47">
        <v>342482</v>
      </c>
    </row>
    <row r="17" spans="1:7" ht="46.5" customHeight="1" x14ac:dyDescent="0.25">
      <c r="A17" s="10"/>
      <c r="B17" s="5"/>
      <c r="C17" s="8" t="s">
        <v>23</v>
      </c>
      <c r="D17" s="5" t="s">
        <v>30</v>
      </c>
      <c r="E17" s="35">
        <v>258636</v>
      </c>
      <c r="F17" s="35">
        <v>0</v>
      </c>
      <c r="G17" s="47">
        <v>258636</v>
      </c>
    </row>
    <row r="18" spans="1:7" ht="24" customHeight="1" x14ac:dyDescent="0.25">
      <c r="A18" s="10"/>
      <c r="B18" s="5"/>
      <c r="C18" s="32" t="s">
        <v>10</v>
      </c>
      <c r="D18" s="33" t="s">
        <v>31</v>
      </c>
      <c r="E18" s="34">
        <f>E20</f>
        <v>57922</v>
      </c>
      <c r="F18" s="34">
        <v>0</v>
      </c>
      <c r="G18" s="47">
        <v>57922</v>
      </c>
    </row>
    <row r="19" spans="1:7" x14ac:dyDescent="0.25">
      <c r="A19" s="10"/>
      <c r="B19" s="5"/>
      <c r="C19" s="8"/>
      <c r="D19" s="5" t="s">
        <v>7</v>
      </c>
      <c r="E19" s="35"/>
      <c r="F19" s="35"/>
      <c r="G19" s="46"/>
    </row>
    <row r="20" spans="1:7" ht="49.5" customHeight="1" x14ac:dyDescent="0.25">
      <c r="A20" s="10"/>
      <c r="B20" s="5"/>
      <c r="C20" s="8" t="s">
        <v>32</v>
      </c>
      <c r="D20" s="5" t="s">
        <v>30</v>
      </c>
      <c r="E20" s="35">
        <v>57922</v>
      </c>
      <c r="F20" s="35">
        <v>0</v>
      </c>
      <c r="G20" s="47">
        <v>57922</v>
      </c>
    </row>
    <row r="21" spans="1:7" ht="41.25" customHeight="1" x14ac:dyDescent="0.25">
      <c r="A21" s="18"/>
      <c r="B21" s="19"/>
      <c r="C21" s="6" t="s">
        <v>11</v>
      </c>
      <c r="D21" s="15" t="s">
        <v>12</v>
      </c>
      <c r="E21" s="30">
        <f>E23</f>
        <v>818171</v>
      </c>
      <c r="F21" s="30">
        <f t="shared" ref="F21:G21" si="3">F23</f>
        <v>-159131</v>
      </c>
      <c r="G21" s="30">
        <f t="shared" si="3"/>
        <v>659040</v>
      </c>
    </row>
    <row r="22" spans="1:7" x14ac:dyDescent="0.25">
      <c r="A22" s="18"/>
      <c r="B22" s="19"/>
      <c r="C22" s="26"/>
      <c r="D22" s="5" t="s">
        <v>7</v>
      </c>
      <c r="E22" s="30"/>
      <c r="F22" s="30"/>
      <c r="G22" s="46"/>
    </row>
    <row r="23" spans="1:7" ht="96" customHeight="1" x14ac:dyDescent="0.25">
      <c r="A23" s="36"/>
      <c r="B23" s="37"/>
      <c r="C23" s="31" t="s">
        <v>8</v>
      </c>
      <c r="D23" s="7" t="s">
        <v>33</v>
      </c>
      <c r="E23" s="38">
        <f>E25</f>
        <v>818171</v>
      </c>
      <c r="F23" s="38">
        <f t="shared" ref="F23:G23" si="4">F25</f>
        <v>-159131</v>
      </c>
      <c r="G23" s="38">
        <f t="shared" si="4"/>
        <v>659040</v>
      </c>
    </row>
    <row r="24" spans="1:7" x14ac:dyDescent="0.25">
      <c r="A24" s="21"/>
      <c r="B24" s="20"/>
      <c r="C24" s="31"/>
      <c r="D24" s="5" t="s">
        <v>7</v>
      </c>
      <c r="E24" s="38"/>
      <c r="F24" s="38"/>
      <c r="G24" s="46"/>
    </row>
    <row r="25" spans="1:7" ht="106.5" customHeight="1" x14ac:dyDescent="0.25">
      <c r="A25" s="39"/>
      <c r="B25" s="19"/>
      <c r="C25" s="31" t="s">
        <v>9</v>
      </c>
      <c r="D25" s="19" t="s">
        <v>21</v>
      </c>
      <c r="E25" s="30">
        <f>E26+E27+E28</f>
        <v>818171</v>
      </c>
      <c r="F25" s="30">
        <f>F26+F27+F28</f>
        <v>-159131</v>
      </c>
      <c r="G25" s="30">
        <f>G26+G27+G28</f>
        <v>659040</v>
      </c>
    </row>
    <row r="26" spans="1:7" ht="92.25" customHeight="1" x14ac:dyDescent="0.25">
      <c r="A26" s="24">
        <v>627</v>
      </c>
      <c r="B26" s="11" t="s">
        <v>14</v>
      </c>
      <c r="C26" s="26" t="s">
        <v>22</v>
      </c>
      <c r="D26" s="11" t="s">
        <v>34</v>
      </c>
      <c r="E26" s="40">
        <v>501613</v>
      </c>
      <c r="F26" s="40">
        <v>-159131</v>
      </c>
      <c r="G26" s="47">
        <v>342482</v>
      </c>
    </row>
    <row r="27" spans="1:7" ht="72" customHeight="1" x14ac:dyDescent="0.25">
      <c r="A27" s="24">
        <v>627</v>
      </c>
      <c r="B27" s="11" t="s">
        <v>13</v>
      </c>
      <c r="C27" s="9" t="s">
        <v>23</v>
      </c>
      <c r="D27" s="11" t="s">
        <v>35</v>
      </c>
      <c r="E27" s="40">
        <v>258636</v>
      </c>
      <c r="F27" s="40">
        <v>0</v>
      </c>
      <c r="G27" s="47">
        <v>258636</v>
      </c>
    </row>
    <row r="28" spans="1:7" ht="57.75" customHeight="1" x14ac:dyDescent="0.25">
      <c r="A28" s="24">
        <v>627</v>
      </c>
      <c r="B28" s="25" t="s">
        <v>13</v>
      </c>
      <c r="C28" s="9" t="s">
        <v>24</v>
      </c>
      <c r="D28" s="11" t="s">
        <v>36</v>
      </c>
      <c r="E28" s="40">
        <v>57922</v>
      </c>
      <c r="F28" s="40">
        <v>0</v>
      </c>
      <c r="G28" s="47">
        <v>57922</v>
      </c>
    </row>
    <row r="29" spans="1:7" ht="39.75" customHeight="1" x14ac:dyDescent="0.25">
      <c r="A29" s="53" t="s">
        <v>15</v>
      </c>
      <c r="B29" s="53"/>
      <c r="C29" s="26"/>
      <c r="D29" s="15" t="s">
        <v>16</v>
      </c>
      <c r="E29" s="30">
        <f>SUM(E30:E30)</f>
        <v>818171</v>
      </c>
      <c r="F29" s="30">
        <f t="shared" ref="F29:G29" si="5">SUM(F30:F30)</f>
        <v>-159131</v>
      </c>
      <c r="G29" s="30">
        <f t="shared" si="5"/>
        <v>659040</v>
      </c>
    </row>
    <row r="30" spans="1:7" ht="37.5" customHeight="1" x14ac:dyDescent="0.25">
      <c r="A30" s="24">
        <v>627</v>
      </c>
      <c r="B30" s="11"/>
      <c r="C30" s="26" t="s">
        <v>8</v>
      </c>
      <c r="D30" s="11" t="s">
        <v>17</v>
      </c>
      <c r="E30" s="30">
        <f>E26+E27+E28</f>
        <v>818171</v>
      </c>
      <c r="F30" s="30">
        <f t="shared" ref="F30:G30" si="6">F26+F27+F28</f>
        <v>-159131</v>
      </c>
      <c r="G30" s="30">
        <f t="shared" si="6"/>
        <v>659040</v>
      </c>
    </row>
    <row r="31" spans="1:7" ht="22.5" customHeight="1" x14ac:dyDescent="0.25">
      <c r="A31" s="18"/>
      <c r="B31" s="22"/>
      <c r="C31" s="41"/>
      <c r="D31" s="7" t="s">
        <v>18</v>
      </c>
      <c r="E31" s="30">
        <f>E10-E21</f>
        <v>0</v>
      </c>
      <c r="F31" s="30">
        <f t="shared" ref="F31:G31" si="7">F10-F21</f>
        <v>0</v>
      </c>
      <c r="G31" s="30">
        <f t="shared" si="7"/>
        <v>0</v>
      </c>
    </row>
    <row r="32" spans="1:7" x14ac:dyDescent="0.25">
      <c r="A32" s="42"/>
      <c r="B32" s="43"/>
      <c r="C32" s="44"/>
      <c r="D32" s="1"/>
      <c r="E32" s="45"/>
      <c r="F32" s="45"/>
    </row>
    <row r="33" spans="1:4" x14ac:dyDescent="0.25">
      <c r="A33" t="s">
        <v>38</v>
      </c>
      <c r="D33" t="s">
        <v>39</v>
      </c>
    </row>
    <row r="34" spans="1:4" x14ac:dyDescent="0.25">
      <c r="A34" t="s">
        <v>43</v>
      </c>
      <c r="B34" s="12"/>
      <c r="C34" s="13"/>
      <c r="D34" s="12" t="s">
        <v>40</v>
      </c>
    </row>
    <row r="35" spans="1:4" x14ac:dyDescent="0.25">
      <c r="B35" s="12"/>
      <c r="C35" s="13"/>
      <c r="D35" s="12"/>
    </row>
  </sheetData>
  <mergeCells count="4">
    <mergeCell ref="A2:E2"/>
    <mergeCell ref="A4:E4"/>
    <mergeCell ref="A5:E5"/>
    <mergeCell ref="A29:B29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 2А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Viara Koleva</dc:creator>
  <cp:lastModifiedBy>Vasilka Chopkova</cp:lastModifiedBy>
  <cp:lastPrinted>2022-05-19T12:05:53Z</cp:lastPrinted>
  <dcterms:created xsi:type="dcterms:W3CDTF">2022-01-18T12:25:06Z</dcterms:created>
  <dcterms:modified xsi:type="dcterms:W3CDTF">2022-06-20T11:33:53Z</dcterms:modified>
</cp:coreProperties>
</file>