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795" windowWidth="15195" windowHeight="10980" tabRatio="599" activeTab="6"/>
  </bookViews>
  <sheets>
    <sheet name="Д-ст 311" sheetId="1" r:id="rId1"/>
    <sheet name="Д-ст 312" sheetId="2" r:id="rId2"/>
    <sheet name="Д-ст 318" sheetId="3" r:id="rId3"/>
    <sheet name="Д-ст 322" sheetId="4" r:id="rId4"/>
    <sheet name="Д-ст 326" sheetId="5" r:id="rId5"/>
    <sheet name="Д-ст 332" sheetId="6" r:id="rId6"/>
    <sheet name="Д-ст 338" sheetId="7" r:id="rId7"/>
  </sheets>
  <definedNames/>
  <calcPr fullCalcOnLoad="1"/>
</workbook>
</file>

<file path=xl/sharedStrings.xml><?xml version="1.0" encoding="utf-8"?>
<sst xmlns="http://schemas.openxmlformats.org/spreadsheetml/2006/main" count="358" uniqueCount="235">
  <si>
    <t>№ по ред</t>
  </si>
  <si>
    <t>ЕГ "Пловдив"</t>
  </si>
  <si>
    <t>ЕГ "Ив.Вазов"</t>
  </si>
  <si>
    <t>Брой ученици</t>
  </si>
  <si>
    <t>ОБЩО ЗА ДЕЙНОСТ 322</t>
  </si>
  <si>
    <t>Добавка за училищна площ</t>
  </si>
  <si>
    <t>Резерв за нерегулярни разходи</t>
  </si>
  <si>
    <t>Брой у-ци</t>
  </si>
  <si>
    <t xml:space="preserve"> Общо средства по формула - 100 %</t>
  </si>
  <si>
    <t>ОБЩО ЗА ДЕЙНОСТ 326</t>
  </si>
  <si>
    <t>ОБЩО ЗА ДЕЙНОСТ 332</t>
  </si>
  <si>
    <t>ОБЩО ЗА ДЕЙНОСТ 318</t>
  </si>
  <si>
    <t>ВСИЧКО ЗА ДЕЙНОСТ 311</t>
  </si>
  <si>
    <t>Брой деца в яслени групи</t>
  </si>
  <si>
    <t>ВСИЧКО ЗА ДЕЙНОСТ 312</t>
  </si>
  <si>
    <t>О Б Щ И Н А   П Л О В Д И В</t>
  </si>
  <si>
    <t>Физически науки, информатика, техника, здравеопазване, опазване на околната среда, производство и преработка, архитектура и строителство</t>
  </si>
  <si>
    <t>ОУ "Гео Милев"</t>
  </si>
  <si>
    <t>HУ "Кирил Hектариев"</t>
  </si>
  <si>
    <t>ОУ "В. Левски"</t>
  </si>
  <si>
    <t>Третостепенни разпоредители с бюджет</t>
  </si>
  <si>
    <t>Второстепенни разпоредители с бюджет</t>
  </si>
  <si>
    <t>ОУ "Кочо Честеменски"</t>
  </si>
  <si>
    <t>Средства за стипендии</t>
  </si>
  <si>
    <t>Брой деца в ППГ</t>
  </si>
  <si>
    <t>Брой деца в ЦПГ</t>
  </si>
  <si>
    <t>2%           Резерв за нерегулярни разходи</t>
  </si>
  <si>
    <t>Допълващ стандарт за материална база</t>
  </si>
  <si>
    <t>Добавка за логопедичен кабинет</t>
  </si>
  <si>
    <t>Допълващ стандарт за ученик в комбинирана форма на обучение</t>
  </si>
  <si>
    <t>Брой деца от 2 до 4 г. в  ДГ</t>
  </si>
  <si>
    <t>Брой деца на 5 и 6 год. в целодн. подготвителна  група в ДГ</t>
  </si>
  <si>
    <t xml:space="preserve">Добавка за деца в пригодени сгради за ДГ </t>
  </si>
  <si>
    <t>Норматив за подпомагане храненето на децата от подготвителните групи</t>
  </si>
  <si>
    <t>ДГ "Буратино"</t>
  </si>
  <si>
    <t>ДГ "Зора"</t>
  </si>
  <si>
    <t>ДГ "Каменица"</t>
  </si>
  <si>
    <t>ДГ "Люляк"</t>
  </si>
  <si>
    <t>ДГ "Майчина грижа"</t>
  </si>
  <si>
    <t>ДГ "Малкият  принц"</t>
  </si>
  <si>
    <t>ДГ "Мирослава"</t>
  </si>
  <si>
    <t>ДГ "Незабравка"</t>
  </si>
  <si>
    <t>ДГ "Перуника"</t>
  </si>
  <si>
    <t>ДГ "Радост"</t>
  </si>
  <si>
    <t>ДГ "Снежанка"</t>
  </si>
  <si>
    <t>ДГ "Чучулига"</t>
  </si>
  <si>
    <t>ДГ "Щастливо детство"</t>
  </si>
  <si>
    <t>ДГ "Биляна"</t>
  </si>
  <si>
    <t>ДГ "Детелина"</t>
  </si>
  <si>
    <t>ДГ "Лилия"</t>
  </si>
  <si>
    <t>ДГ "Маргаритка"</t>
  </si>
  <si>
    <t>ДГ "Наталия"</t>
  </si>
  <si>
    <t>ДГ "Родина"</t>
  </si>
  <si>
    <t>ДГ "Чайка"</t>
  </si>
  <si>
    <t>ДГ "Боряна"</t>
  </si>
  <si>
    <t>ДГ "Дружба"</t>
  </si>
  <si>
    <t>ДГ "Елица"</t>
  </si>
  <si>
    <t>ДГ" Мир"</t>
  </si>
  <si>
    <t>ДГ "Росица"</t>
  </si>
  <si>
    <t>ДГ "Светла"</t>
  </si>
  <si>
    <t>ДГ "Рая"</t>
  </si>
  <si>
    <t>ДГ "Космонавт"</t>
  </si>
  <si>
    <t>ДГ "Славей"</t>
  </si>
  <si>
    <t>ДГ "Бреза"</t>
  </si>
  <si>
    <t>ДГ "Весела"</t>
  </si>
  <si>
    <t>ДГ "Дъга"</t>
  </si>
  <si>
    <t>ДГ "Захарно петле"</t>
  </si>
  <si>
    <t>ДГ "Марица"</t>
  </si>
  <si>
    <t>ДГ "Ралица"</t>
  </si>
  <si>
    <t>ДГ "Албена"</t>
  </si>
  <si>
    <t>ДГ "Валентина"</t>
  </si>
  <si>
    <t>ДГ "Вяра"</t>
  </si>
  <si>
    <t>ДГ "Здравец"</t>
  </si>
  <si>
    <t>ДГ "Зорница"</t>
  </si>
  <si>
    <t>ДГ "Малина"</t>
  </si>
  <si>
    <t>ДГ "Мая"</t>
  </si>
  <si>
    <t>ДГ "Осми март"</t>
  </si>
  <si>
    <t>ДГ "Светлина"</t>
  </si>
  <si>
    <t>ДГ "Д-р Едгар Бороу"</t>
  </si>
  <si>
    <t>ДГ "Велимира"</t>
  </si>
  <si>
    <t>ДГ "Десислава"</t>
  </si>
  <si>
    <t>ДГ "Еделвайс"</t>
  </si>
  <si>
    <t>ДГ "Кремена"</t>
  </si>
  <si>
    <t>ДГ "Слънце"</t>
  </si>
  <si>
    <t>ДГ "Таня Савичева"</t>
  </si>
  <si>
    <t>ДГ "Чeрвената шапчица"</t>
  </si>
  <si>
    <t>СУ "H.Геров"</t>
  </si>
  <si>
    <t>СУ "H.Вапцаров"</t>
  </si>
  <si>
    <t>СУ "Хр. Г. Данов"</t>
  </si>
  <si>
    <t>ПГВАД "Христо Ботев"</t>
  </si>
  <si>
    <t>СУ "Св. Св. Кирил и Методий"</t>
  </si>
  <si>
    <t>МГ "Академик К.Попов"</t>
  </si>
  <si>
    <t>ПГХТТ</t>
  </si>
  <si>
    <t>СУ "Св. Седмочисленици"</t>
  </si>
  <si>
    <t>СУ "Св. Софроний Врачански"</t>
  </si>
  <si>
    <t>Норматив за подпомагане храненето на децата от подготвителните класове в училище и учениците от І-ІV клас</t>
  </si>
  <si>
    <t>Брой яслени и целодневни групи в ДГ</t>
  </si>
  <si>
    <t>Добавка за детски градини - паметници на културата</t>
  </si>
  <si>
    <t>Средства за институция</t>
  </si>
  <si>
    <t xml:space="preserve">Брой специални групи в ДГ </t>
  </si>
  <si>
    <t xml:space="preserve">Брой подготвителни полудневни групи </t>
  </si>
  <si>
    <t>Брой целодневни групи</t>
  </si>
  <si>
    <t>ОбУ "Й.Йовков"</t>
  </si>
  <si>
    <t>Брой групи</t>
  </si>
  <si>
    <t>Средства за паралелка за професионална подготовка</t>
  </si>
  <si>
    <t>ХГ "Св. Св. Кирил и Методий"</t>
  </si>
  <si>
    <t xml:space="preserve">Норматив за група за целодневна организация на учебния ден </t>
  </si>
  <si>
    <t>100%*Норм.*БГр</t>
  </si>
  <si>
    <t>100%*Норм.*БУ</t>
  </si>
  <si>
    <t xml:space="preserve">Норматив за ученик в група за целодневна организация на учебния ден </t>
  </si>
  <si>
    <t>ОУ "Д. Дебелянов"</t>
  </si>
  <si>
    <t>СУ "H. Геров"</t>
  </si>
  <si>
    <t>HУ "Хр. Ботев"</t>
  </si>
  <si>
    <t>ОбУ "Й. Йовков"</t>
  </si>
  <si>
    <t>ОУ "П. Волов"</t>
  </si>
  <si>
    <t>СУ "H. Вапцаров"</t>
  </si>
  <si>
    <t>СУ "Бр. Миладинови"</t>
  </si>
  <si>
    <t>СУ "К. Величков"</t>
  </si>
  <si>
    <t>ОУ "Д-р П. Берон"</t>
  </si>
  <si>
    <t>ОУ "Ал. Константинов"</t>
  </si>
  <si>
    <t>ОУ "В. и К. Тютюнджиян"</t>
  </si>
  <si>
    <t>ОУ "Д. Хаджидеков"</t>
  </si>
  <si>
    <t>ОУ "Екзарх Антим I"</t>
  </si>
  <si>
    <t>СУ "Л. Каравелов"</t>
  </si>
  <si>
    <t>ОУ "Княз Александър I"</t>
  </si>
  <si>
    <t>СУ "Св. П. Хилендарски"</t>
  </si>
  <si>
    <t>СУ "Св. Климент Охридски"</t>
  </si>
  <si>
    <t>СУ "Св. Патриарх Евтимий"</t>
  </si>
  <si>
    <t>СУ "Цар Симеон Велики"</t>
  </si>
  <si>
    <t>HУ "П. Р. Славейков"</t>
  </si>
  <si>
    <t>СУ "С. Боливар"</t>
  </si>
  <si>
    <t>ОУ "В. Петлешков"</t>
  </si>
  <si>
    <t>ОУ "Драган Манчов"</t>
  </si>
  <si>
    <t>ОУ "Е. Пелин"</t>
  </si>
  <si>
    <t>ОУ "Т. Каблешков"</t>
  </si>
  <si>
    <t>ОУ "Д. Димов"</t>
  </si>
  <si>
    <t>ОУ "Райна Княгиня"</t>
  </si>
  <si>
    <t>СУ "П. К. Яворов"</t>
  </si>
  <si>
    <t>ФЕГ "Антоан дьо Сент-Екзюпери"</t>
  </si>
  <si>
    <t>HУ "Кл. Охридски"</t>
  </si>
  <si>
    <t>ОУ "Стоян Михайловски"</t>
  </si>
  <si>
    <t>ОУ "Яне Сандански"</t>
  </si>
  <si>
    <t>СУ "Константин Величков"</t>
  </si>
  <si>
    <t>СУ "Св. Константин-Кирил Философ"</t>
  </si>
  <si>
    <t>СУ "Черноризец Храбър"</t>
  </si>
  <si>
    <t>СУ "Димитър Матевски"</t>
  </si>
  <si>
    <t>ОУ "Захари Стоянов"</t>
  </si>
  <si>
    <t>ОУ "Димитър Талев"</t>
  </si>
  <si>
    <t>МГ "Академик Кирил Попов"</t>
  </si>
  <si>
    <t>Добавка за паралелка с профил "Изкусвта"</t>
  </si>
  <si>
    <t xml:space="preserve"> Общо средства по формулата за целодневна организация на учебния ден- 100 %</t>
  </si>
  <si>
    <t>Допълващ стандарт за първи и втори гимназиален етап</t>
  </si>
  <si>
    <t>Средства за занимания по интереси</t>
  </si>
  <si>
    <t>Норматив за ученик, записан в неспециализирано училище, обучаващ се в ЦСОП</t>
  </si>
  <si>
    <t xml:space="preserve"> Общо средства по формулата за основната дейност - 100 %</t>
  </si>
  <si>
    <t>Средства над определените по формула</t>
  </si>
  <si>
    <t>Второстепенни и третостепенни разпоредители с бюджет</t>
  </si>
  <si>
    <t>Норматив за създаване на условия за приобщаващо образование</t>
  </si>
  <si>
    <t xml:space="preserve"> Общо средства по нормативи- 100 %</t>
  </si>
  <si>
    <t>ДГ "Малкият принц"</t>
  </si>
  <si>
    <t>ОУ "Алеко Константинов"</t>
  </si>
  <si>
    <t>ОУ "Д-р Петър Берон"</t>
  </si>
  <si>
    <t>ОУ "Душо Хаджидеков"</t>
  </si>
  <si>
    <t>ОУ "Екзарх Антим І"</t>
  </si>
  <si>
    <t>СУ "Любен Каравелов"</t>
  </si>
  <si>
    <t>ОУ "Васил Левски"</t>
  </si>
  <si>
    <t>ОУ "Димчо Дебелянов"</t>
  </si>
  <si>
    <t>СУ "Найден Геров"</t>
  </si>
  <si>
    <t>СУ "Симон Боливар"</t>
  </si>
  <si>
    <t>ОУ "Васил Петлешков"</t>
  </si>
  <si>
    <t>ОУ "Елин Пелин"</t>
  </si>
  <si>
    <t>ОУ "Тодор Каблешков"</t>
  </si>
  <si>
    <t>НУ "Христо Ботев"</t>
  </si>
  <si>
    <t>ОУ "Димитър Димов"</t>
  </si>
  <si>
    <t>ОбУ "Йордан Йовков"</t>
  </si>
  <si>
    <t>ОУ "Панайот Волов"</t>
  </si>
  <si>
    <t>СУ "Никола Вапцаров"</t>
  </si>
  <si>
    <t>СУ "Пейо Крачолов Яворов"</t>
  </si>
  <si>
    <t>СУ "Христо Груев Данов"</t>
  </si>
  <si>
    <t>СУ "Братя Миладинови"</t>
  </si>
  <si>
    <t>ОУ "Стоян  Михайловски"</t>
  </si>
  <si>
    <t>СУ "Константин  Величков"</t>
  </si>
  <si>
    <t>ДГ "Червената шапчица"</t>
  </si>
  <si>
    <t>100%*К1*БДсг</t>
  </si>
  <si>
    <t>100%*К2*Бгрупи</t>
  </si>
  <si>
    <t>98%*К1*БДппг</t>
  </si>
  <si>
    <t>98%*К1*БДцпг</t>
  </si>
  <si>
    <t>98%*К2*Бппг</t>
  </si>
  <si>
    <t>98%*К2*Бцг</t>
  </si>
  <si>
    <t>98%*К1*БУ</t>
  </si>
  <si>
    <t>98%*К1*БГр</t>
  </si>
  <si>
    <t>Изкуства, хуманитарни науки</t>
  </si>
  <si>
    <t>99%*К1*БУ</t>
  </si>
  <si>
    <t>Допълващ стандарт за дневна форма и дуална система на обучение в първи и втори гимназиален етап</t>
  </si>
  <si>
    <t>ОБЩО ЗА ДЕЙНОСТ 338</t>
  </si>
  <si>
    <t>97,47%*К1*БУ</t>
  </si>
  <si>
    <t>97,47%*К2*Бпарал.</t>
  </si>
  <si>
    <t xml:space="preserve">Средства за ученици в самостоятелна форма </t>
  </si>
  <si>
    <t>Средства за ученици в  паралелка с профил "Изкуства"</t>
  </si>
  <si>
    <t>Средства за паралелка с профил "Изкуства"</t>
  </si>
  <si>
    <t xml:space="preserve">Средства за ученици в индивидуална форма </t>
  </si>
  <si>
    <t xml:space="preserve">Средства за ученици в  самостоятелна форма </t>
  </si>
  <si>
    <t>Допълващ стандарт за ученик с разширена подготовка по музика в основната степен</t>
  </si>
  <si>
    <t xml:space="preserve">Брой деца в специални групи в ДГ </t>
  </si>
  <si>
    <t>ОбУ "П. Славейков"</t>
  </si>
  <si>
    <t>СУ "Св. Паисий Хилендарски"</t>
  </si>
  <si>
    <t>СУ "Свети Климент Охридски"</t>
  </si>
  <si>
    <t>НУ "Петко Рачов Славейков "</t>
  </si>
  <si>
    <t>ОбУ "Пенчо Славейков"</t>
  </si>
  <si>
    <t>СУ "Свети Свети Кирил и Методий"</t>
  </si>
  <si>
    <t>СУ "Свети Константин - Кирил Философ"</t>
  </si>
  <si>
    <t>СУ "Свети  Седмочисленици"</t>
  </si>
  <si>
    <t>СУ "Свети Софроний Врачански"</t>
  </si>
  <si>
    <t>Норматив за дете/ученик на ресурсно подпомагане</t>
  </si>
  <si>
    <t>ОбУ "П.Славейков"</t>
  </si>
  <si>
    <t>ДГ "Мир"</t>
  </si>
  <si>
    <t>СУ " Св.паисий Хилендарски"</t>
  </si>
  <si>
    <t>Добавка за функциониращ басейн</t>
  </si>
  <si>
    <t>Информация за разпределението на средствата от държавния бюджет за дейност 311 "Детски градини" по основни и допълнителни компоненти на формулите за 2023 година, утвърдени със Заповед № 23 ОА -2155 от 31.08.2023 година на Кмета на община Пловдив</t>
  </si>
  <si>
    <t>Информация за разпределението на средствата от държавния бюджет за дейност 338 "Ресурсно подпомагане" по нормативи за 2023 година, утвърдени със Заповед № 23 ОА -2155 от 31.08.2023 година на Кмета на община Пловдив</t>
  </si>
  <si>
    <t>Информация за разпределението на средствата от държавния бюджет за дейност 312 " Специални групи в детски градини за деца със СОП" по основни и допълнителни компоненти на формулите за 2023 година, утвърдени със Заповед № 23 ОА -2155 от 31.08.2023 година на Кмета на община Пловдив</t>
  </si>
  <si>
    <t>Информация за разпределението на средствата от държавния бюджет за дейност 318 "Подготвителна група в училище" по основни и допълнителни компоненти на формулите за 2023 година, утвърдени със Заповед № 23 ОА -2155 от 31.08.2023 година на Кмета на община Пловдив</t>
  </si>
  <si>
    <t>Информация за разпределението на средствата от държавния бюджет за дейност 322 "Неспециализирани училища, без професионални гимназии" по основни и допълнителни компоненти на формулите за 2023 година, утвърдени със Заповед № 23 ОА -2155 от 31.08.2023 година на Кмета на община Пловдив</t>
  </si>
  <si>
    <t>Информация за разпределението на средствата от държавния бюджет за дейност 326 "Професионални гимназии и паралелки за професионална подготовка" по основни и допълнителни компоненти на формулите за 2023 година, утвърдени със Заповед № 23 ОА -2155 от 31.08.2023 година на Кмета на община Пловдив</t>
  </si>
  <si>
    <t>Информация за разпределението на средствата от държавния бюджет за дейност 332 "Общежития"  по основни и допълнителни компоненти на формулите за 2023 година, утвърдени със Заповед № 23 ОА -2155 от 31.08.2023 година на Кмета на община Пловдив</t>
  </si>
  <si>
    <t>ХГ  "Св. Св. Кирил и Методий"</t>
  </si>
  <si>
    <t>Норматив за издръжка на дете в общинска детска градина или училище, включащ и компенсиране отпадането на съответните такси по ЗМДТ</t>
  </si>
  <si>
    <t>98,55%*К1*БДяг</t>
  </si>
  <si>
    <r>
      <t>98,55%*К1*БД</t>
    </r>
    <r>
      <rPr>
        <b/>
        <sz val="7"/>
        <rFont val="Times New Roman"/>
        <family val="1"/>
      </rPr>
      <t>2-4</t>
    </r>
  </si>
  <si>
    <r>
      <t>98,55%*К1*БД</t>
    </r>
    <r>
      <rPr>
        <b/>
        <sz val="7"/>
        <rFont val="Times New Roman"/>
        <family val="1"/>
      </rPr>
      <t>5 и 6</t>
    </r>
  </si>
  <si>
    <t>98,55%*К2*Бгрупи</t>
  </si>
  <si>
    <t>Услуги за личността и обществена сигурност и безопасност</t>
  </si>
  <si>
    <t>Стопанско управление и администрация, социални услуги и журналистика, масова комуникация и информация</t>
  </si>
  <si>
    <t>Добавка за училища, с бр.на учениците под 110.</t>
  </si>
  <si>
    <t xml:space="preserve">Добавка за училища, с бр.на учениците от 110 до 300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</si>
</sst>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%"/>
    <numFmt numFmtId="175" formatCode="0.000000"/>
    <numFmt numFmtId="176" formatCode="0.0%"/>
    <numFmt numFmtId="177" formatCode="0.000%"/>
    <numFmt numFmtId="178" formatCode="0.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1"/>
    </font>
    <font>
      <sz val="9"/>
      <name val="Times New Roman"/>
      <family val="1"/>
    </font>
    <font>
      <b/>
      <sz val="10"/>
      <color indexed="48"/>
      <name val="Arial"/>
      <family val="2"/>
    </font>
    <font>
      <b/>
      <sz val="10"/>
      <color indexed="48"/>
      <name val="Times New Roman"/>
      <family val="1"/>
    </font>
    <font>
      <b/>
      <sz val="10"/>
      <color indexed="48"/>
      <name val="Times New Roman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0" xfId="0" applyFont="1" applyAlignment="1">
      <alignment vertical="center"/>
    </xf>
    <xf numFmtId="9" fontId="4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/>
    </xf>
    <xf numFmtId="3" fontId="4" fillId="32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10" fillId="32" borderId="11" xfId="0" applyNumberFormat="1" applyFont="1" applyFill="1" applyBorder="1" applyAlignment="1">
      <alignment horizontal="right" vertical="center"/>
    </xf>
    <xf numFmtId="3" fontId="10" fillId="32" borderId="11" xfId="0" applyNumberFormat="1" applyFont="1" applyFill="1" applyBorder="1" applyAlignment="1">
      <alignment vertical="center"/>
    </xf>
    <xf numFmtId="3" fontId="10" fillId="32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1" xfId="0" applyNumberFormat="1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3" fontId="11" fillId="33" borderId="22" xfId="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3" fillId="32" borderId="1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3" fontId="11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4" fillId="32" borderId="27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/>
    </xf>
    <xf numFmtId="177" fontId="13" fillId="0" borderId="0" xfId="0" applyNumberFormat="1" applyFont="1" applyBorder="1" applyAlignment="1">
      <alignment wrapText="1"/>
    </xf>
    <xf numFmtId="3" fontId="3" fillId="33" borderId="29" xfId="0" applyNumberFormat="1" applyFont="1" applyFill="1" applyBorder="1" applyAlignment="1">
      <alignment/>
    </xf>
    <xf numFmtId="0" fontId="4" fillId="32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3" fillId="32" borderId="3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174" fontId="4" fillId="32" borderId="10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0" fontId="4" fillId="32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4" xfId="0" applyNumberFormat="1" applyFont="1" applyFill="1" applyBorder="1" applyAlignment="1">
      <alignment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/>
    </xf>
    <xf numFmtId="9" fontId="10" fillId="32" borderId="10" xfId="0" applyNumberFormat="1" applyFont="1" applyFill="1" applyBorder="1" applyAlignment="1">
      <alignment horizontal="center" vertical="center"/>
    </xf>
    <xf numFmtId="9" fontId="10" fillId="32" borderId="10" xfId="0" applyNumberFormat="1" applyFont="1" applyFill="1" applyBorder="1" applyAlignment="1">
      <alignment horizontal="center"/>
    </xf>
    <xf numFmtId="10" fontId="10" fillId="32" borderId="1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 wrapText="1"/>
    </xf>
    <xf numFmtId="3" fontId="4" fillId="33" borderId="29" xfId="0" applyNumberFormat="1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177" fontId="4" fillId="0" borderId="24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3" fillId="33" borderId="34" xfId="0" applyNumberFormat="1" applyFont="1" applyFill="1" applyBorder="1" applyAlignment="1">
      <alignment/>
    </xf>
    <xf numFmtId="3" fontId="4" fillId="32" borderId="35" xfId="0" applyNumberFormat="1" applyFont="1" applyFill="1" applyBorder="1" applyAlignment="1">
      <alignment vertical="center"/>
    </xf>
    <xf numFmtId="0" fontId="3" fillId="0" borderId="24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24" xfId="0" applyBorder="1" applyAlignment="1">
      <alignment/>
    </xf>
    <xf numFmtId="174" fontId="10" fillId="32" borderId="10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3" fontId="3" fillId="33" borderId="36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1" fillId="33" borderId="40" xfId="0" applyNumberFormat="1" applyFont="1" applyFill="1" applyBorder="1" applyAlignment="1">
      <alignment/>
    </xf>
    <xf numFmtId="3" fontId="10" fillId="33" borderId="25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3" fontId="10" fillId="32" borderId="27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3" fontId="10" fillId="32" borderId="11" xfId="0" applyNumberFormat="1" applyFont="1" applyFill="1" applyBorder="1" applyAlignment="1">
      <alignment horizontal="right" vertical="center"/>
    </xf>
    <xf numFmtId="3" fontId="10" fillId="32" borderId="12" xfId="0" applyNumberFormat="1" applyFont="1" applyFill="1" applyBorder="1" applyAlignment="1">
      <alignment horizontal="right" vertical="center"/>
    </xf>
    <xf numFmtId="0" fontId="3" fillId="32" borderId="41" xfId="0" applyFont="1" applyFill="1" applyBorder="1" applyAlignment="1">
      <alignment horizontal="center" vertical="center" wrapText="1"/>
    </xf>
    <xf numFmtId="3" fontId="3" fillId="33" borderId="4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77" fontId="4" fillId="32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/>
    </xf>
    <xf numFmtId="0" fontId="11" fillId="32" borderId="42" xfId="0" applyFont="1" applyFill="1" applyBorder="1" applyAlignment="1">
      <alignment horizontal="center" vertical="center" wrapText="1"/>
    </xf>
    <xf numFmtId="3" fontId="3" fillId="33" borderId="43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44" xfId="0" applyFont="1" applyFill="1" applyBorder="1" applyAlignment="1">
      <alignment horizontal="center" vertical="center" wrapText="1"/>
    </xf>
    <xf numFmtId="0" fontId="11" fillId="32" borderId="32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1" fillId="32" borderId="45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32" borderId="46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21" fillId="32" borderId="47" xfId="0" applyFont="1" applyFill="1" applyBorder="1" applyAlignment="1">
      <alignment horizontal="center" vertical="center" wrapText="1"/>
    </xf>
    <xf numFmtId="0" fontId="21" fillId="32" borderId="48" xfId="0" applyFont="1" applyFill="1" applyBorder="1" applyAlignment="1">
      <alignment horizontal="center" vertical="center" wrapText="1"/>
    </xf>
    <xf numFmtId="0" fontId="21" fillId="32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3" fontId="3" fillId="33" borderId="49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4" fillId="32" borderId="16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0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" sqref="T5"/>
    </sheetView>
  </sheetViews>
  <sheetFormatPr defaultColWidth="9.140625" defaultRowHeight="12.75"/>
  <cols>
    <col min="1" max="1" width="4.00390625" style="55" customWidth="1"/>
    <col min="2" max="2" width="24.421875" style="55" customWidth="1"/>
    <col min="3" max="6" width="10.140625" style="56" customWidth="1"/>
    <col min="7" max="10" width="11.00390625" style="56" customWidth="1"/>
    <col min="11" max="12" width="10.28125" style="56" customWidth="1"/>
    <col min="13" max="14" width="10.57421875" style="56" customWidth="1"/>
    <col min="15" max="15" width="11.140625" style="56" customWidth="1"/>
    <col min="16" max="16" width="13.8515625" style="56" customWidth="1"/>
    <col min="17" max="17" width="12.140625" style="55" customWidth="1"/>
    <col min="18" max="18" width="16.00390625" style="55" customWidth="1"/>
    <col min="19" max="19" width="11.7109375" style="55" customWidth="1"/>
    <col min="20" max="16384" width="9.140625" style="55" customWidth="1"/>
  </cols>
  <sheetData>
    <row r="1" spans="1:17" ht="12.75">
      <c r="A1" s="209" t="s">
        <v>15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8" ht="63.75" customHeight="1">
      <c r="A2" s="210" t="s">
        <v>218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90"/>
    </row>
    <row r="3" spans="1:20" s="58" customFormat="1" ht="13.5" thickBot="1">
      <c r="A3" s="57"/>
      <c r="B3" s="57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78"/>
      <c r="Q3" s="90"/>
      <c r="R3" s="151"/>
      <c r="T3" s="199"/>
    </row>
    <row r="4" spans="1:18" ht="21" customHeight="1" thickTop="1">
      <c r="A4" s="211" t="s">
        <v>0</v>
      </c>
      <c r="B4" s="213" t="s">
        <v>20</v>
      </c>
      <c r="C4" s="215" t="s">
        <v>13</v>
      </c>
      <c r="D4" s="215" t="s">
        <v>30</v>
      </c>
      <c r="E4" s="215" t="s">
        <v>31</v>
      </c>
      <c r="F4" s="215" t="s">
        <v>96</v>
      </c>
      <c r="G4" s="176">
        <v>0.9855</v>
      </c>
      <c r="H4" s="176">
        <v>0.9855</v>
      </c>
      <c r="I4" s="176">
        <v>0.9855</v>
      </c>
      <c r="J4" s="176">
        <v>0.9855</v>
      </c>
      <c r="K4" s="176">
        <v>0.9855</v>
      </c>
      <c r="L4" s="188">
        <v>0.004726</v>
      </c>
      <c r="M4" s="188">
        <v>0.000933</v>
      </c>
      <c r="N4" s="188">
        <v>0.004139</v>
      </c>
      <c r="O4" s="188">
        <v>0.004702</v>
      </c>
      <c r="P4" s="219" t="s">
        <v>8</v>
      </c>
      <c r="Q4" s="221" t="s">
        <v>33</v>
      </c>
      <c r="R4" s="217" t="s">
        <v>226</v>
      </c>
    </row>
    <row r="5" spans="1:19" ht="99.75" customHeight="1" thickBot="1">
      <c r="A5" s="212"/>
      <c r="B5" s="214"/>
      <c r="C5" s="216"/>
      <c r="D5" s="216"/>
      <c r="E5" s="216"/>
      <c r="F5" s="216"/>
      <c r="G5" s="110" t="s">
        <v>227</v>
      </c>
      <c r="H5" s="110" t="s">
        <v>228</v>
      </c>
      <c r="I5" s="110" t="s">
        <v>229</v>
      </c>
      <c r="J5" s="110" t="s">
        <v>230</v>
      </c>
      <c r="K5" s="137" t="s">
        <v>98</v>
      </c>
      <c r="L5" s="137" t="s">
        <v>32</v>
      </c>
      <c r="M5" s="137" t="s">
        <v>97</v>
      </c>
      <c r="N5" s="137" t="s">
        <v>217</v>
      </c>
      <c r="O5" s="110" t="s">
        <v>6</v>
      </c>
      <c r="P5" s="220"/>
      <c r="Q5" s="222"/>
      <c r="R5" s="218"/>
      <c r="S5" s="56"/>
    </row>
    <row r="6" spans="1:19" ht="13.5" thickTop="1">
      <c r="A6" s="138">
        <v>1</v>
      </c>
      <c r="B6" s="124" t="s">
        <v>34</v>
      </c>
      <c r="C6" s="124"/>
      <c r="D6" s="124">
        <v>118</v>
      </c>
      <c r="E6" s="124">
        <v>85</v>
      </c>
      <c r="F6" s="124">
        <v>7</v>
      </c>
      <c r="G6" s="124">
        <v>0</v>
      </c>
      <c r="H6" s="124">
        <v>442131</v>
      </c>
      <c r="I6" s="124">
        <v>343112</v>
      </c>
      <c r="J6" s="124">
        <v>55878</v>
      </c>
      <c r="K6" s="124">
        <v>40898</v>
      </c>
      <c r="L6" s="124"/>
      <c r="M6" s="124"/>
      <c r="N6" s="124"/>
      <c r="O6" s="124">
        <v>4208</v>
      </c>
      <c r="P6" s="196">
        <f>G6+H6+I6+J6+K6+L6+M6+N6+O6</f>
        <v>886227</v>
      </c>
      <c r="Q6" s="195">
        <v>20057</v>
      </c>
      <c r="R6" s="145">
        <v>175375</v>
      </c>
      <c r="S6" s="139"/>
    </row>
    <row r="7" spans="1:19" ht="12.75">
      <c r="A7" s="121">
        <v>2</v>
      </c>
      <c r="B7" s="124" t="s">
        <v>35</v>
      </c>
      <c r="C7" s="124">
        <v>25</v>
      </c>
      <c r="D7" s="124">
        <v>131</v>
      </c>
      <c r="E7" s="124">
        <v>117</v>
      </c>
      <c r="F7" s="124">
        <v>10</v>
      </c>
      <c r="G7" s="124">
        <v>48118</v>
      </c>
      <c r="H7" s="124">
        <v>490840</v>
      </c>
      <c r="I7" s="124">
        <v>472283</v>
      </c>
      <c r="J7" s="124">
        <v>79826</v>
      </c>
      <c r="K7" s="124">
        <v>40898</v>
      </c>
      <c r="L7" s="124"/>
      <c r="M7" s="124"/>
      <c r="N7" s="124"/>
      <c r="O7" s="124">
        <v>5401</v>
      </c>
      <c r="P7" s="197">
        <f>G7+H7+I7+J7+K7+L7+M7+N7+O7</f>
        <v>1137366</v>
      </c>
      <c r="Q7" s="195"/>
      <c r="R7" s="125">
        <v>235849</v>
      </c>
      <c r="S7" s="139"/>
    </row>
    <row r="8" spans="1:19" ht="12.75">
      <c r="A8" s="121">
        <v>3</v>
      </c>
      <c r="B8" s="124" t="s">
        <v>36</v>
      </c>
      <c r="C8" s="124"/>
      <c r="D8" s="124">
        <v>81</v>
      </c>
      <c r="E8" s="124">
        <v>25</v>
      </c>
      <c r="F8" s="124">
        <v>4</v>
      </c>
      <c r="G8" s="124"/>
      <c r="H8" s="124">
        <v>303497</v>
      </c>
      <c r="I8" s="124">
        <v>100915</v>
      </c>
      <c r="J8" s="124">
        <v>31930</v>
      </c>
      <c r="K8" s="124">
        <v>40898</v>
      </c>
      <c r="L8" s="124">
        <v>4180</v>
      </c>
      <c r="M8" s="124"/>
      <c r="N8" s="124"/>
      <c r="O8" s="124">
        <v>2276</v>
      </c>
      <c r="P8" s="197">
        <f aca="true" t="shared" si="0" ref="P8:P57">G8+H8+I8+J8+K8+L8+M8+N8+O8</f>
        <v>483696</v>
      </c>
      <c r="Q8" s="195">
        <v>5899</v>
      </c>
      <c r="R8" s="125">
        <v>91575</v>
      </c>
      <c r="S8" s="139"/>
    </row>
    <row r="9" spans="1:19" ht="12.75">
      <c r="A9" s="121">
        <v>4</v>
      </c>
      <c r="B9" s="124" t="s">
        <v>37</v>
      </c>
      <c r="C9" s="124"/>
      <c r="D9" s="124">
        <v>94</v>
      </c>
      <c r="E9" s="124">
        <v>90</v>
      </c>
      <c r="F9" s="124">
        <v>7</v>
      </c>
      <c r="G9" s="124"/>
      <c r="H9" s="124">
        <v>352206</v>
      </c>
      <c r="I9" s="124">
        <v>363295</v>
      </c>
      <c r="J9" s="124">
        <v>55878</v>
      </c>
      <c r="K9" s="124">
        <v>40898</v>
      </c>
      <c r="L9" s="124">
        <v>17670</v>
      </c>
      <c r="M9" s="124">
        <v>22540</v>
      </c>
      <c r="N9" s="124"/>
      <c r="O9" s="124">
        <v>3875</v>
      </c>
      <c r="P9" s="197">
        <f t="shared" si="0"/>
        <v>856362</v>
      </c>
      <c r="Q9" s="195"/>
      <c r="R9" s="125">
        <v>158960</v>
      </c>
      <c r="S9" s="139"/>
    </row>
    <row r="10" spans="1:19" ht="12.75">
      <c r="A10" s="121">
        <v>5</v>
      </c>
      <c r="B10" s="124" t="s">
        <v>38</v>
      </c>
      <c r="C10" s="124"/>
      <c r="D10" s="124">
        <v>59</v>
      </c>
      <c r="E10" s="124">
        <v>112</v>
      </c>
      <c r="F10" s="124">
        <v>8</v>
      </c>
      <c r="G10" s="124"/>
      <c r="H10" s="124">
        <v>221065</v>
      </c>
      <c r="I10" s="124">
        <v>452100</v>
      </c>
      <c r="J10" s="124">
        <v>63860</v>
      </c>
      <c r="K10" s="124">
        <v>40898</v>
      </c>
      <c r="L10" s="124">
        <v>32490</v>
      </c>
      <c r="M10" s="124">
        <v>22540</v>
      </c>
      <c r="N10" s="124"/>
      <c r="O10" s="124">
        <v>3712</v>
      </c>
      <c r="P10" s="197">
        <f t="shared" si="0"/>
        <v>836665</v>
      </c>
      <c r="Q10" s="195">
        <v>26428</v>
      </c>
      <c r="R10" s="125">
        <v>147729</v>
      </c>
      <c r="S10" s="139"/>
    </row>
    <row r="11" spans="1:19" ht="12.75">
      <c r="A11" s="121">
        <v>6</v>
      </c>
      <c r="B11" s="124" t="s">
        <v>39</v>
      </c>
      <c r="C11" s="124"/>
      <c r="D11" s="124">
        <v>120</v>
      </c>
      <c r="E11" s="124">
        <v>116</v>
      </c>
      <c r="F11" s="124">
        <v>8</v>
      </c>
      <c r="G11" s="124"/>
      <c r="H11" s="124">
        <v>449625</v>
      </c>
      <c r="I11" s="124">
        <v>468247</v>
      </c>
      <c r="J11" s="124">
        <v>63860</v>
      </c>
      <c r="K11" s="124">
        <v>40898</v>
      </c>
      <c r="L11" s="124"/>
      <c r="M11" s="124"/>
      <c r="N11" s="124">
        <v>20000</v>
      </c>
      <c r="O11" s="124">
        <v>4879</v>
      </c>
      <c r="P11" s="197">
        <f t="shared" si="0"/>
        <v>1047509</v>
      </c>
      <c r="Q11" s="195"/>
      <c r="R11" s="125">
        <v>203884</v>
      </c>
      <c r="S11" s="139"/>
    </row>
    <row r="12" spans="1:19" ht="12.75">
      <c r="A12" s="121">
        <v>7</v>
      </c>
      <c r="B12" s="124" t="s">
        <v>40</v>
      </c>
      <c r="C12" s="124"/>
      <c r="D12" s="124">
        <v>85</v>
      </c>
      <c r="E12" s="124">
        <v>94</v>
      </c>
      <c r="F12" s="124">
        <v>6</v>
      </c>
      <c r="G12" s="124"/>
      <c r="H12" s="124">
        <v>318484</v>
      </c>
      <c r="I12" s="124">
        <v>379441</v>
      </c>
      <c r="J12" s="124">
        <v>47895</v>
      </c>
      <c r="K12" s="124">
        <v>40898</v>
      </c>
      <c r="L12" s="124"/>
      <c r="M12" s="124"/>
      <c r="N12" s="124">
        <v>20000</v>
      </c>
      <c r="O12" s="124">
        <v>3754</v>
      </c>
      <c r="P12" s="197">
        <f t="shared" si="0"/>
        <v>810472</v>
      </c>
      <c r="Q12" s="195"/>
      <c r="R12" s="125">
        <v>154641</v>
      </c>
      <c r="S12" s="139"/>
    </row>
    <row r="13" spans="1:19" ht="12.75">
      <c r="A13" s="121">
        <v>8</v>
      </c>
      <c r="B13" s="124" t="s">
        <v>41</v>
      </c>
      <c r="C13" s="124"/>
      <c r="D13" s="124">
        <v>58</v>
      </c>
      <c r="E13" s="124">
        <v>78</v>
      </c>
      <c r="F13" s="124">
        <v>5</v>
      </c>
      <c r="G13" s="124"/>
      <c r="H13" s="124">
        <v>217319</v>
      </c>
      <c r="I13" s="124">
        <v>314856</v>
      </c>
      <c r="J13" s="124">
        <v>39913</v>
      </c>
      <c r="K13" s="124">
        <v>40898</v>
      </c>
      <c r="L13" s="124"/>
      <c r="M13" s="124"/>
      <c r="N13" s="124"/>
      <c r="O13" s="124">
        <v>2924</v>
      </c>
      <c r="P13" s="197">
        <f t="shared" si="0"/>
        <v>615910</v>
      </c>
      <c r="Q13" s="195"/>
      <c r="R13" s="125">
        <v>117492</v>
      </c>
      <c r="S13" s="139"/>
    </row>
    <row r="14" spans="1:19" ht="12.75">
      <c r="A14" s="121">
        <v>9</v>
      </c>
      <c r="B14" s="124" t="s">
        <v>42</v>
      </c>
      <c r="C14" s="124"/>
      <c r="D14" s="124">
        <v>62</v>
      </c>
      <c r="E14" s="124">
        <v>117</v>
      </c>
      <c r="F14" s="124">
        <v>6</v>
      </c>
      <c r="G14" s="124"/>
      <c r="H14" s="124">
        <v>232306</v>
      </c>
      <c r="I14" s="124">
        <v>472283</v>
      </c>
      <c r="J14" s="124">
        <v>47895</v>
      </c>
      <c r="K14" s="124">
        <v>40898</v>
      </c>
      <c r="L14" s="124"/>
      <c r="M14" s="124"/>
      <c r="N14" s="124">
        <v>20000</v>
      </c>
      <c r="O14" s="124">
        <v>3785</v>
      </c>
      <c r="P14" s="197">
        <f t="shared" si="0"/>
        <v>817167</v>
      </c>
      <c r="Q14" s="195"/>
      <c r="R14" s="125">
        <v>154641</v>
      </c>
      <c r="S14" s="139"/>
    </row>
    <row r="15" spans="1:19" ht="12.75">
      <c r="A15" s="121">
        <v>10</v>
      </c>
      <c r="B15" s="124" t="s">
        <v>43</v>
      </c>
      <c r="C15" s="124"/>
      <c r="D15" s="124">
        <v>61</v>
      </c>
      <c r="E15" s="124">
        <v>56</v>
      </c>
      <c r="F15" s="124">
        <v>4</v>
      </c>
      <c r="G15" s="124"/>
      <c r="H15" s="124">
        <v>228559</v>
      </c>
      <c r="I15" s="124">
        <v>226050</v>
      </c>
      <c r="J15" s="124">
        <v>31930</v>
      </c>
      <c r="K15" s="124">
        <v>40898</v>
      </c>
      <c r="L15" s="124"/>
      <c r="M15" s="124"/>
      <c r="N15" s="124"/>
      <c r="O15" s="124">
        <v>2516</v>
      </c>
      <c r="P15" s="197">
        <f t="shared" si="0"/>
        <v>529953</v>
      </c>
      <c r="Q15" s="195"/>
      <c r="R15" s="125">
        <v>101078</v>
      </c>
      <c r="S15" s="139"/>
    </row>
    <row r="16" spans="1:19" ht="12.75">
      <c r="A16" s="121">
        <v>11</v>
      </c>
      <c r="B16" s="124" t="s">
        <v>44</v>
      </c>
      <c r="C16" s="124"/>
      <c r="D16" s="124">
        <v>89</v>
      </c>
      <c r="E16" s="124">
        <v>81</v>
      </c>
      <c r="F16" s="124">
        <v>6</v>
      </c>
      <c r="G16" s="124"/>
      <c r="H16" s="124">
        <v>333472</v>
      </c>
      <c r="I16" s="124">
        <v>326965</v>
      </c>
      <c r="J16" s="124">
        <v>47895</v>
      </c>
      <c r="K16" s="124">
        <v>40898</v>
      </c>
      <c r="L16" s="124"/>
      <c r="M16" s="124"/>
      <c r="N16" s="124"/>
      <c r="O16" s="124">
        <v>3575</v>
      </c>
      <c r="P16" s="197">
        <f t="shared" si="0"/>
        <v>752805</v>
      </c>
      <c r="Q16" s="195">
        <v>19113</v>
      </c>
      <c r="R16" s="125">
        <v>146865</v>
      </c>
      <c r="S16" s="139"/>
    </row>
    <row r="17" spans="1:19" ht="12.75">
      <c r="A17" s="121">
        <v>12</v>
      </c>
      <c r="B17" s="124" t="s">
        <v>45</v>
      </c>
      <c r="C17" s="124"/>
      <c r="D17" s="124">
        <v>91</v>
      </c>
      <c r="E17" s="124">
        <v>87</v>
      </c>
      <c r="F17" s="124">
        <v>6</v>
      </c>
      <c r="G17" s="124"/>
      <c r="H17" s="124">
        <v>340965</v>
      </c>
      <c r="I17" s="124">
        <v>351185</v>
      </c>
      <c r="J17" s="124">
        <v>47895</v>
      </c>
      <c r="K17" s="124">
        <v>40898</v>
      </c>
      <c r="L17" s="124"/>
      <c r="M17" s="124"/>
      <c r="N17" s="124"/>
      <c r="O17" s="124">
        <v>3727</v>
      </c>
      <c r="P17" s="197">
        <f t="shared" si="0"/>
        <v>784670</v>
      </c>
      <c r="Q17" s="195"/>
      <c r="R17" s="125">
        <v>153777</v>
      </c>
      <c r="S17" s="139"/>
    </row>
    <row r="18" spans="1:19" ht="12.75">
      <c r="A18" s="121">
        <v>13</v>
      </c>
      <c r="B18" s="124" t="s">
        <v>46</v>
      </c>
      <c r="C18" s="124">
        <v>56</v>
      </c>
      <c r="D18" s="124">
        <v>61</v>
      </c>
      <c r="E18" s="124">
        <v>51</v>
      </c>
      <c r="F18" s="124">
        <v>6</v>
      </c>
      <c r="G18" s="124">
        <v>107783</v>
      </c>
      <c r="H18" s="124">
        <v>228559</v>
      </c>
      <c r="I18" s="124">
        <v>205867</v>
      </c>
      <c r="J18" s="124">
        <v>47895</v>
      </c>
      <c r="K18" s="124">
        <v>40898</v>
      </c>
      <c r="L18" s="124"/>
      <c r="M18" s="124"/>
      <c r="N18" s="124"/>
      <c r="O18" s="124">
        <v>3010</v>
      </c>
      <c r="P18" s="197">
        <f t="shared" si="0"/>
        <v>634012</v>
      </c>
      <c r="Q18" s="195">
        <v>12034</v>
      </c>
      <c r="R18" s="125">
        <v>145138</v>
      </c>
      <c r="S18" s="139"/>
    </row>
    <row r="19" spans="1:19" ht="12.75">
      <c r="A19" s="121">
        <v>14</v>
      </c>
      <c r="B19" s="124" t="s">
        <v>47</v>
      </c>
      <c r="C19" s="124"/>
      <c r="D19" s="124">
        <v>54</v>
      </c>
      <c r="E19" s="124">
        <v>78</v>
      </c>
      <c r="F19" s="124">
        <v>5</v>
      </c>
      <c r="G19" s="124"/>
      <c r="H19" s="124">
        <v>202331</v>
      </c>
      <c r="I19" s="124">
        <v>314856</v>
      </c>
      <c r="J19" s="124">
        <v>39913</v>
      </c>
      <c r="K19" s="124">
        <v>40898</v>
      </c>
      <c r="L19" s="124"/>
      <c r="M19" s="124"/>
      <c r="N19" s="124"/>
      <c r="O19" s="124">
        <v>2852</v>
      </c>
      <c r="P19" s="197">
        <f t="shared" si="0"/>
        <v>600850</v>
      </c>
      <c r="Q19" s="195">
        <v>18406</v>
      </c>
      <c r="R19" s="125">
        <v>114037</v>
      </c>
      <c r="S19" s="139"/>
    </row>
    <row r="20" spans="1:19" ht="12.75">
      <c r="A20" s="121">
        <v>15</v>
      </c>
      <c r="B20" s="124" t="s">
        <v>48</v>
      </c>
      <c r="C20" s="124"/>
      <c r="D20" s="124">
        <v>57</v>
      </c>
      <c r="E20" s="124">
        <v>57</v>
      </c>
      <c r="F20" s="124">
        <v>4</v>
      </c>
      <c r="G20" s="124"/>
      <c r="H20" s="124">
        <v>213572</v>
      </c>
      <c r="I20" s="124">
        <v>230087</v>
      </c>
      <c r="J20" s="124">
        <v>31930</v>
      </c>
      <c r="K20" s="124">
        <v>40898</v>
      </c>
      <c r="L20" s="124"/>
      <c r="M20" s="124"/>
      <c r="N20" s="124"/>
      <c r="O20" s="124">
        <v>2464</v>
      </c>
      <c r="P20" s="197">
        <f t="shared" si="0"/>
        <v>518951</v>
      </c>
      <c r="Q20" s="195">
        <v>13450</v>
      </c>
      <c r="R20" s="125">
        <v>98486</v>
      </c>
      <c r="S20" s="139"/>
    </row>
    <row r="21" spans="1:19" ht="12.75">
      <c r="A21" s="121">
        <v>16</v>
      </c>
      <c r="B21" s="124" t="s">
        <v>49</v>
      </c>
      <c r="C21" s="124"/>
      <c r="D21" s="124">
        <v>74</v>
      </c>
      <c r="E21" s="124">
        <v>71</v>
      </c>
      <c r="F21" s="124">
        <v>6</v>
      </c>
      <c r="G21" s="124"/>
      <c r="H21" s="124">
        <v>277268</v>
      </c>
      <c r="I21" s="124">
        <v>286599</v>
      </c>
      <c r="J21" s="124">
        <v>47895</v>
      </c>
      <c r="K21" s="124">
        <v>40898</v>
      </c>
      <c r="L21" s="124"/>
      <c r="M21" s="124"/>
      <c r="N21" s="124"/>
      <c r="O21" s="124">
        <v>3114</v>
      </c>
      <c r="P21" s="197">
        <f t="shared" si="0"/>
        <v>655774</v>
      </c>
      <c r="Q21" s="195"/>
      <c r="R21" s="125">
        <v>125268</v>
      </c>
      <c r="S21" s="139"/>
    </row>
    <row r="22" spans="1:19" ht="12.75">
      <c r="A22" s="121">
        <v>17</v>
      </c>
      <c r="B22" s="124" t="s">
        <v>50</v>
      </c>
      <c r="C22" s="124"/>
      <c r="D22" s="124">
        <v>93</v>
      </c>
      <c r="E22" s="124">
        <v>117</v>
      </c>
      <c r="F22" s="124">
        <v>8</v>
      </c>
      <c r="G22" s="124"/>
      <c r="H22" s="124">
        <v>348459</v>
      </c>
      <c r="I22" s="124">
        <v>472283</v>
      </c>
      <c r="J22" s="124">
        <v>63860</v>
      </c>
      <c r="K22" s="124">
        <v>40898</v>
      </c>
      <c r="L22" s="124"/>
      <c r="M22" s="124"/>
      <c r="N22" s="124"/>
      <c r="O22" s="124">
        <v>4416</v>
      </c>
      <c r="P22" s="197">
        <f t="shared" si="0"/>
        <v>929916</v>
      </c>
      <c r="Q22" s="195">
        <v>27608</v>
      </c>
      <c r="R22" s="125">
        <v>181422</v>
      </c>
      <c r="S22" s="139"/>
    </row>
    <row r="23" spans="1:19" ht="12.75">
      <c r="A23" s="121">
        <v>18</v>
      </c>
      <c r="B23" s="124" t="s">
        <v>51</v>
      </c>
      <c r="C23" s="124"/>
      <c r="D23" s="124">
        <v>54</v>
      </c>
      <c r="E23" s="124">
        <v>61</v>
      </c>
      <c r="F23" s="124">
        <v>4</v>
      </c>
      <c r="G23" s="124"/>
      <c r="H23" s="124">
        <v>202331</v>
      </c>
      <c r="I23" s="124">
        <v>246233</v>
      </c>
      <c r="J23" s="124">
        <v>31930</v>
      </c>
      <c r="K23" s="124">
        <v>40898</v>
      </c>
      <c r="L23" s="124"/>
      <c r="M23" s="124"/>
      <c r="N23" s="124"/>
      <c r="O23" s="124">
        <v>2487</v>
      </c>
      <c r="P23" s="197">
        <f t="shared" si="0"/>
        <v>523879</v>
      </c>
      <c r="Q23" s="195">
        <v>14394</v>
      </c>
      <c r="R23" s="125">
        <v>99350</v>
      </c>
      <c r="S23" s="139"/>
    </row>
    <row r="24" spans="1:19" ht="12.75">
      <c r="A24" s="121">
        <v>19</v>
      </c>
      <c r="B24" s="124" t="s">
        <v>52</v>
      </c>
      <c r="C24" s="124"/>
      <c r="D24" s="124">
        <v>60</v>
      </c>
      <c r="E24" s="124">
        <v>59</v>
      </c>
      <c r="F24" s="124">
        <v>4</v>
      </c>
      <c r="G24" s="124"/>
      <c r="H24" s="124">
        <v>224812</v>
      </c>
      <c r="I24" s="124">
        <v>238160</v>
      </c>
      <c r="J24" s="124">
        <v>31930</v>
      </c>
      <c r="K24" s="124">
        <v>40898</v>
      </c>
      <c r="L24" s="124"/>
      <c r="M24" s="124"/>
      <c r="N24" s="124"/>
      <c r="O24" s="124">
        <v>2556</v>
      </c>
      <c r="P24" s="197">
        <f t="shared" si="0"/>
        <v>538356</v>
      </c>
      <c r="Q24" s="195"/>
      <c r="R24" s="125">
        <v>102806</v>
      </c>
      <c r="S24" s="139"/>
    </row>
    <row r="25" spans="1:19" ht="12.75">
      <c r="A25" s="121">
        <v>20</v>
      </c>
      <c r="B25" s="124" t="s">
        <v>53</v>
      </c>
      <c r="C25" s="124"/>
      <c r="D25" s="124">
        <v>170</v>
      </c>
      <c r="E25" s="124">
        <v>155</v>
      </c>
      <c r="F25" s="124">
        <v>12</v>
      </c>
      <c r="G25" s="124"/>
      <c r="H25" s="124">
        <v>636968</v>
      </c>
      <c r="I25" s="124">
        <v>625675</v>
      </c>
      <c r="J25" s="124">
        <v>95791</v>
      </c>
      <c r="K25" s="124">
        <v>40898</v>
      </c>
      <c r="L25" s="124"/>
      <c r="M25" s="124"/>
      <c r="N25" s="124">
        <v>20000</v>
      </c>
      <c r="O25" s="124">
        <v>6676</v>
      </c>
      <c r="P25" s="197">
        <f t="shared" si="0"/>
        <v>1426008</v>
      </c>
      <c r="Q25" s="195"/>
      <c r="R25" s="125">
        <v>280772</v>
      </c>
      <c r="S25" s="139"/>
    </row>
    <row r="26" spans="1:19" ht="12.75">
      <c r="A26" s="121">
        <v>21</v>
      </c>
      <c r="B26" s="124" t="s">
        <v>54</v>
      </c>
      <c r="C26" s="124">
        <v>24</v>
      </c>
      <c r="D26" s="124">
        <v>87</v>
      </c>
      <c r="E26" s="124">
        <v>63</v>
      </c>
      <c r="F26" s="124">
        <v>6</v>
      </c>
      <c r="G26" s="124">
        <v>46193</v>
      </c>
      <c r="H26" s="124">
        <v>325978</v>
      </c>
      <c r="I26" s="124">
        <v>254306</v>
      </c>
      <c r="J26" s="124">
        <v>47895</v>
      </c>
      <c r="K26" s="124">
        <v>40898</v>
      </c>
      <c r="L26" s="124"/>
      <c r="M26" s="124"/>
      <c r="N26" s="124"/>
      <c r="O26" s="124">
        <v>3412</v>
      </c>
      <c r="P26" s="197">
        <f t="shared" si="0"/>
        <v>718682</v>
      </c>
      <c r="Q26" s="195"/>
      <c r="R26" s="125">
        <v>150321</v>
      </c>
      <c r="S26" s="139"/>
    </row>
    <row r="27" spans="1:19" ht="12.75">
      <c r="A27" s="121">
        <v>22</v>
      </c>
      <c r="B27" s="124" t="s">
        <v>55</v>
      </c>
      <c r="C27" s="124"/>
      <c r="D27" s="124">
        <v>122</v>
      </c>
      <c r="E27" s="124">
        <v>119</v>
      </c>
      <c r="F27" s="124">
        <v>8</v>
      </c>
      <c r="G27" s="124">
        <v>0</v>
      </c>
      <c r="H27" s="124">
        <v>457118</v>
      </c>
      <c r="I27" s="124">
        <v>480357</v>
      </c>
      <c r="J27" s="124">
        <v>63860</v>
      </c>
      <c r="K27" s="124">
        <v>40898</v>
      </c>
      <c r="L27" s="124"/>
      <c r="M27" s="124"/>
      <c r="N27" s="124"/>
      <c r="O27" s="124">
        <v>4973</v>
      </c>
      <c r="P27" s="197">
        <f t="shared" si="0"/>
        <v>1047206</v>
      </c>
      <c r="Q27" s="195">
        <v>28080</v>
      </c>
      <c r="R27" s="125">
        <v>208203</v>
      </c>
      <c r="S27" s="139"/>
    </row>
    <row r="28" spans="1:19" ht="12.75">
      <c r="A28" s="121">
        <v>23</v>
      </c>
      <c r="B28" s="124" t="s">
        <v>56</v>
      </c>
      <c r="C28" s="124">
        <v>29</v>
      </c>
      <c r="D28" s="124">
        <v>175</v>
      </c>
      <c r="E28" s="124">
        <v>109</v>
      </c>
      <c r="F28" s="124">
        <v>11</v>
      </c>
      <c r="G28" s="124">
        <v>55816</v>
      </c>
      <c r="H28" s="124">
        <v>655702</v>
      </c>
      <c r="I28" s="124">
        <v>439990</v>
      </c>
      <c r="J28" s="124">
        <v>87808</v>
      </c>
      <c r="K28" s="124">
        <v>40898</v>
      </c>
      <c r="L28" s="124"/>
      <c r="M28" s="124"/>
      <c r="N28" s="124"/>
      <c r="O28" s="124">
        <v>6107</v>
      </c>
      <c r="P28" s="197">
        <f t="shared" si="0"/>
        <v>1286321</v>
      </c>
      <c r="Q28" s="195"/>
      <c r="R28" s="127">
        <v>270405</v>
      </c>
      <c r="S28" s="139"/>
    </row>
    <row r="29" spans="1:19" ht="12.75">
      <c r="A29" s="121">
        <v>24</v>
      </c>
      <c r="B29" s="124" t="s">
        <v>57</v>
      </c>
      <c r="C29" s="124"/>
      <c r="D29" s="124">
        <v>122</v>
      </c>
      <c r="E29" s="124">
        <v>118</v>
      </c>
      <c r="F29" s="124">
        <v>8</v>
      </c>
      <c r="G29" s="124"/>
      <c r="H29" s="124">
        <v>457118</v>
      </c>
      <c r="I29" s="124">
        <v>476320</v>
      </c>
      <c r="J29" s="124">
        <v>63860</v>
      </c>
      <c r="K29" s="124">
        <v>40898</v>
      </c>
      <c r="L29" s="124"/>
      <c r="M29" s="124"/>
      <c r="N29" s="124"/>
      <c r="O29" s="124">
        <v>4954</v>
      </c>
      <c r="P29" s="197">
        <f t="shared" si="0"/>
        <v>1043150</v>
      </c>
      <c r="Q29" s="195">
        <v>27844</v>
      </c>
      <c r="R29" s="125">
        <v>207339</v>
      </c>
      <c r="S29" s="139"/>
    </row>
    <row r="30" spans="1:19" ht="12.75">
      <c r="A30" s="121">
        <v>25</v>
      </c>
      <c r="B30" s="124" t="s">
        <v>58</v>
      </c>
      <c r="C30" s="124"/>
      <c r="D30" s="124">
        <v>60</v>
      </c>
      <c r="E30" s="124">
        <v>120</v>
      </c>
      <c r="F30" s="124">
        <v>6</v>
      </c>
      <c r="G30" s="124"/>
      <c r="H30" s="124">
        <v>224812</v>
      </c>
      <c r="I30" s="124">
        <v>484393</v>
      </c>
      <c r="J30" s="124">
        <v>47895</v>
      </c>
      <c r="K30" s="124">
        <v>40898</v>
      </c>
      <c r="L30" s="124"/>
      <c r="M30" s="124"/>
      <c r="N30" s="124"/>
      <c r="O30" s="124">
        <v>3808</v>
      </c>
      <c r="P30" s="197">
        <f t="shared" si="0"/>
        <v>801806</v>
      </c>
      <c r="Q30" s="195">
        <v>28316</v>
      </c>
      <c r="R30" s="125">
        <v>155505</v>
      </c>
      <c r="S30" s="139"/>
    </row>
    <row r="31" spans="1:19" ht="12.75">
      <c r="A31" s="121">
        <v>26</v>
      </c>
      <c r="B31" s="124" t="s">
        <v>59</v>
      </c>
      <c r="C31" s="124"/>
      <c r="D31" s="124">
        <v>89</v>
      </c>
      <c r="E31" s="124">
        <v>92</v>
      </c>
      <c r="F31" s="124">
        <v>6</v>
      </c>
      <c r="G31" s="124"/>
      <c r="H31" s="124">
        <v>333472</v>
      </c>
      <c r="I31" s="124">
        <v>371368</v>
      </c>
      <c r="J31" s="124">
        <v>47895</v>
      </c>
      <c r="K31" s="124">
        <v>40898</v>
      </c>
      <c r="L31" s="124"/>
      <c r="M31" s="124"/>
      <c r="N31" s="124"/>
      <c r="O31" s="124">
        <v>3787</v>
      </c>
      <c r="P31" s="197">
        <f t="shared" si="0"/>
        <v>797420</v>
      </c>
      <c r="Q31" s="195">
        <v>21709</v>
      </c>
      <c r="R31" s="125">
        <v>156368</v>
      </c>
      <c r="S31" s="139"/>
    </row>
    <row r="32" spans="1:19" ht="12.75">
      <c r="A32" s="121">
        <v>27</v>
      </c>
      <c r="B32" s="124" t="s">
        <v>60</v>
      </c>
      <c r="C32" s="124"/>
      <c r="D32" s="124">
        <v>79</v>
      </c>
      <c r="E32" s="124">
        <v>90</v>
      </c>
      <c r="F32" s="124">
        <v>6</v>
      </c>
      <c r="G32" s="124"/>
      <c r="H32" s="124">
        <v>296003</v>
      </c>
      <c r="I32" s="124">
        <v>363295</v>
      </c>
      <c r="J32" s="124">
        <v>47895</v>
      </c>
      <c r="K32" s="124">
        <v>40898</v>
      </c>
      <c r="L32" s="124"/>
      <c r="M32" s="124"/>
      <c r="N32" s="124"/>
      <c r="O32" s="124">
        <v>3569</v>
      </c>
      <c r="P32" s="197">
        <f t="shared" si="0"/>
        <v>751660</v>
      </c>
      <c r="Q32" s="195">
        <v>21237</v>
      </c>
      <c r="R32" s="125">
        <v>146002</v>
      </c>
      <c r="S32" s="139"/>
    </row>
    <row r="33" spans="1:19" ht="12.75">
      <c r="A33" s="121">
        <v>28</v>
      </c>
      <c r="B33" s="124" t="s">
        <v>61</v>
      </c>
      <c r="C33" s="124">
        <v>56</v>
      </c>
      <c r="D33" s="124">
        <v>145</v>
      </c>
      <c r="E33" s="124">
        <v>118</v>
      </c>
      <c r="F33" s="124">
        <v>11</v>
      </c>
      <c r="G33" s="124">
        <v>107783</v>
      </c>
      <c r="H33" s="124">
        <v>543296</v>
      </c>
      <c r="I33" s="124">
        <v>476320</v>
      </c>
      <c r="J33" s="124">
        <v>87808</v>
      </c>
      <c r="K33" s="124">
        <v>40898</v>
      </c>
      <c r="L33" s="124"/>
      <c r="M33" s="124"/>
      <c r="N33" s="124"/>
      <c r="O33" s="124">
        <v>5993</v>
      </c>
      <c r="P33" s="197">
        <f t="shared" si="0"/>
        <v>1262098</v>
      </c>
      <c r="Q33" s="195"/>
      <c r="R33" s="125">
        <v>275589</v>
      </c>
      <c r="S33" s="139"/>
    </row>
    <row r="34" spans="1:19" ht="12.75">
      <c r="A34" s="121">
        <v>29</v>
      </c>
      <c r="B34" s="124" t="s">
        <v>62</v>
      </c>
      <c r="C34" s="124">
        <v>23</v>
      </c>
      <c r="D34" s="124">
        <v>115</v>
      </c>
      <c r="E34" s="124">
        <v>65</v>
      </c>
      <c r="F34" s="124">
        <v>7</v>
      </c>
      <c r="G34" s="124">
        <v>44268</v>
      </c>
      <c r="H34" s="124">
        <v>430890</v>
      </c>
      <c r="I34" s="124">
        <v>262380</v>
      </c>
      <c r="J34" s="124">
        <v>55878</v>
      </c>
      <c r="K34" s="124">
        <v>40898</v>
      </c>
      <c r="L34" s="124"/>
      <c r="M34" s="124"/>
      <c r="N34" s="124"/>
      <c r="O34" s="124">
        <v>3981</v>
      </c>
      <c r="P34" s="197">
        <f t="shared" si="0"/>
        <v>838295</v>
      </c>
      <c r="Q34" s="195"/>
      <c r="R34" s="125">
        <v>175375</v>
      </c>
      <c r="S34" s="139"/>
    </row>
    <row r="35" spans="1:19" ht="12.75">
      <c r="A35" s="121">
        <v>30</v>
      </c>
      <c r="B35" s="124" t="s">
        <v>63</v>
      </c>
      <c r="C35" s="124"/>
      <c r="D35" s="124">
        <v>60</v>
      </c>
      <c r="E35" s="124">
        <v>114</v>
      </c>
      <c r="F35" s="124">
        <v>6</v>
      </c>
      <c r="G35" s="124">
        <v>0</v>
      </c>
      <c r="H35" s="124">
        <v>224812</v>
      </c>
      <c r="I35" s="124">
        <v>460174</v>
      </c>
      <c r="J35" s="124">
        <v>47895</v>
      </c>
      <c r="K35" s="124">
        <v>40898</v>
      </c>
      <c r="L35" s="124"/>
      <c r="M35" s="124"/>
      <c r="N35" s="124"/>
      <c r="O35" s="124">
        <v>3693</v>
      </c>
      <c r="P35" s="197">
        <f t="shared" si="0"/>
        <v>777472</v>
      </c>
      <c r="Q35" s="195"/>
      <c r="R35" s="125">
        <v>150321</v>
      </c>
      <c r="S35" s="139"/>
    </row>
    <row r="36" spans="1:19" ht="12.75">
      <c r="A36" s="121">
        <v>31</v>
      </c>
      <c r="B36" s="124" t="s">
        <v>64</v>
      </c>
      <c r="C36" s="124"/>
      <c r="D36" s="124">
        <v>86</v>
      </c>
      <c r="E36" s="124">
        <v>86</v>
      </c>
      <c r="F36" s="124">
        <v>6</v>
      </c>
      <c r="G36" s="124">
        <v>0</v>
      </c>
      <c r="H36" s="124">
        <v>322231</v>
      </c>
      <c r="I36" s="124">
        <v>347148</v>
      </c>
      <c r="J36" s="124">
        <v>47895</v>
      </c>
      <c r="K36" s="124">
        <v>40898</v>
      </c>
      <c r="L36" s="124"/>
      <c r="M36" s="124"/>
      <c r="N36" s="124"/>
      <c r="O36" s="124">
        <v>3617</v>
      </c>
      <c r="P36" s="197">
        <f t="shared" si="0"/>
        <v>761789</v>
      </c>
      <c r="Q36" s="195"/>
      <c r="R36" s="125">
        <v>148593</v>
      </c>
      <c r="S36" s="139"/>
    </row>
    <row r="37" spans="1:19" ht="12.75">
      <c r="A37" s="121">
        <v>32</v>
      </c>
      <c r="B37" s="124" t="s">
        <v>65</v>
      </c>
      <c r="C37" s="124"/>
      <c r="D37" s="124">
        <v>83</v>
      </c>
      <c r="E37" s="124">
        <v>112</v>
      </c>
      <c r="F37" s="124">
        <v>7</v>
      </c>
      <c r="G37" s="124">
        <v>0</v>
      </c>
      <c r="H37" s="124">
        <v>310990</v>
      </c>
      <c r="I37" s="124">
        <v>452100</v>
      </c>
      <c r="J37" s="124">
        <v>55878</v>
      </c>
      <c r="K37" s="124">
        <v>40898</v>
      </c>
      <c r="L37" s="124"/>
      <c r="M37" s="124"/>
      <c r="N37" s="124"/>
      <c r="O37" s="124">
        <v>4103</v>
      </c>
      <c r="P37" s="197">
        <f t="shared" si="0"/>
        <v>863969</v>
      </c>
      <c r="Q37" s="195"/>
      <c r="R37" s="125">
        <v>168463</v>
      </c>
      <c r="S37" s="139"/>
    </row>
    <row r="38" spans="1:19" ht="12.75">
      <c r="A38" s="121">
        <v>33</v>
      </c>
      <c r="B38" s="124" t="s">
        <v>66</v>
      </c>
      <c r="C38" s="124"/>
      <c r="D38" s="124">
        <v>143</v>
      </c>
      <c r="E38" s="124">
        <v>131</v>
      </c>
      <c r="F38" s="124">
        <v>10</v>
      </c>
      <c r="G38" s="124">
        <v>0</v>
      </c>
      <c r="H38" s="124">
        <v>535803</v>
      </c>
      <c r="I38" s="124">
        <v>528796</v>
      </c>
      <c r="J38" s="124">
        <v>79826</v>
      </c>
      <c r="K38" s="124">
        <v>40898</v>
      </c>
      <c r="L38" s="124"/>
      <c r="M38" s="124"/>
      <c r="N38" s="124"/>
      <c r="O38" s="124">
        <v>5655</v>
      </c>
      <c r="P38" s="197">
        <f t="shared" si="0"/>
        <v>1190978</v>
      </c>
      <c r="Q38" s="195"/>
      <c r="R38" s="125">
        <v>236712</v>
      </c>
      <c r="S38" s="139"/>
    </row>
    <row r="39" spans="1:19" ht="12.75">
      <c r="A39" s="121">
        <v>34</v>
      </c>
      <c r="B39" s="124" t="s">
        <v>67</v>
      </c>
      <c r="C39" s="124"/>
      <c r="D39" s="124">
        <v>60</v>
      </c>
      <c r="E39" s="124">
        <v>109</v>
      </c>
      <c r="F39" s="124">
        <v>6</v>
      </c>
      <c r="G39" s="124">
        <v>0</v>
      </c>
      <c r="H39" s="124">
        <v>224812</v>
      </c>
      <c r="I39" s="124">
        <v>439990</v>
      </c>
      <c r="J39" s="124">
        <v>47895</v>
      </c>
      <c r="K39" s="124">
        <v>40898</v>
      </c>
      <c r="L39" s="124">
        <v>9120</v>
      </c>
      <c r="M39" s="124"/>
      <c r="N39" s="124"/>
      <c r="O39" s="124">
        <v>3596</v>
      </c>
      <c r="P39" s="197">
        <f t="shared" si="0"/>
        <v>766311</v>
      </c>
      <c r="Q39" s="195"/>
      <c r="R39" s="125">
        <v>146002</v>
      </c>
      <c r="S39" s="139"/>
    </row>
    <row r="40" spans="1:19" ht="12.75">
      <c r="A40" s="121">
        <v>35</v>
      </c>
      <c r="B40" s="124" t="s">
        <v>68</v>
      </c>
      <c r="C40" s="124">
        <v>48</v>
      </c>
      <c r="D40" s="124">
        <v>84</v>
      </c>
      <c r="E40" s="124">
        <v>90</v>
      </c>
      <c r="F40" s="124">
        <v>8</v>
      </c>
      <c r="G40" s="124">
        <v>92386</v>
      </c>
      <c r="H40" s="124">
        <v>314737</v>
      </c>
      <c r="I40" s="124">
        <v>363295</v>
      </c>
      <c r="J40" s="124">
        <v>63860</v>
      </c>
      <c r="K40" s="124">
        <v>40898</v>
      </c>
      <c r="L40" s="124"/>
      <c r="M40" s="124"/>
      <c r="N40" s="124"/>
      <c r="O40" s="124">
        <v>4176</v>
      </c>
      <c r="P40" s="197">
        <f t="shared" si="0"/>
        <v>879352</v>
      </c>
      <c r="Q40" s="195"/>
      <c r="R40" s="125">
        <v>191789</v>
      </c>
      <c r="S40" s="139"/>
    </row>
    <row r="41" spans="1:19" ht="12.75">
      <c r="A41" s="121">
        <v>36</v>
      </c>
      <c r="B41" s="124" t="s">
        <v>69</v>
      </c>
      <c r="C41" s="124"/>
      <c r="D41" s="124">
        <v>121</v>
      </c>
      <c r="E41" s="124">
        <v>123</v>
      </c>
      <c r="F41" s="124">
        <v>8</v>
      </c>
      <c r="G41" s="124">
        <v>0</v>
      </c>
      <c r="H41" s="124">
        <v>453371</v>
      </c>
      <c r="I41" s="124">
        <v>496503</v>
      </c>
      <c r="J41" s="124">
        <v>63860</v>
      </c>
      <c r="K41" s="124">
        <v>40898</v>
      </c>
      <c r="L41" s="124"/>
      <c r="M41" s="124"/>
      <c r="N41" s="124">
        <v>20000</v>
      </c>
      <c r="O41" s="124">
        <v>5032</v>
      </c>
      <c r="P41" s="197">
        <f t="shared" si="0"/>
        <v>1079664</v>
      </c>
      <c r="Q41" s="195"/>
      <c r="R41" s="125">
        <v>210795</v>
      </c>
      <c r="S41" s="139"/>
    </row>
    <row r="42" spans="1:19" ht="12.75">
      <c r="A42" s="121">
        <v>37</v>
      </c>
      <c r="B42" s="124" t="s">
        <v>70</v>
      </c>
      <c r="C42" s="124"/>
      <c r="D42" s="124">
        <v>90</v>
      </c>
      <c r="E42" s="124">
        <v>93</v>
      </c>
      <c r="F42" s="124">
        <v>6</v>
      </c>
      <c r="G42" s="124">
        <v>0</v>
      </c>
      <c r="H42" s="124">
        <v>337218</v>
      </c>
      <c r="I42" s="124">
        <v>375405</v>
      </c>
      <c r="J42" s="124">
        <v>47895</v>
      </c>
      <c r="K42" s="124">
        <v>40898</v>
      </c>
      <c r="L42" s="124"/>
      <c r="M42" s="124"/>
      <c r="N42" s="124">
        <v>20000</v>
      </c>
      <c r="O42" s="124">
        <v>3824</v>
      </c>
      <c r="P42" s="197">
        <f t="shared" si="0"/>
        <v>825240</v>
      </c>
      <c r="Q42" s="195"/>
      <c r="R42" s="125">
        <v>158096</v>
      </c>
      <c r="S42" s="139"/>
    </row>
    <row r="43" spans="1:19" ht="12.75">
      <c r="A43" s="121">
        <v>38</v>
      </c>
      <c r="B43" s="124" t="s">
        <v>71</v>
      </c>
      <c r="C43" s="124"/>
      <c r="D43" s="124">
        <v>91</v>
      </c>
      <c r="E43" s="124">
        <v>85</v>
      </c>
      <c r="F43" s="124">
        <v>6</v>
      </c>
      <c r="G43" s="124">
        <v>0</v>
      </c>
      <c r="H43" s="124">
        <v>340965</v>
      </c>
      <c r="I43" s="124">
        <v>343112</v>
      </c>
      <c r="J43" s="124">
        <v>47895</v>
      </c>
      <c r="K43" s="124">
        <v>40898</v>
      </c>
      <c r="L43" s="124"/>
      <c r="M43" s="124"/>
      <c r="N43" s="124"/>
      <c r="O43" s="124">
        <v>3688</v>
      </c>
      <c r="P43" s="197">
        <f t="shared" si="0"/>
        <v>776558</v>
      </c>
      <c r="Q43" s="195"/>
      <c r="R43" s="125">
        <v>152049</v>
      </c>
      <c r="S43" s="139"/>
    </row>
    <row r="44" spans="1:19" ht="12.75">
      <c r="A44" s="121">
        <v>39</v>
      </c>
      <c r="B44" s="124" t="s">
        <v>72</v>
      </c>
      <c r="C44" s="124"/>
      <c r="D44" s="124">
        <v>88</v>
      </c>
      <c r="E44" s="124">
        <v>87</v>
      </c>
      <c r="F44" s="124">
        <v>6</v>
      </c>
      <c r="G44" s="124"/>
      <c r="H44" s="124">
        <v>329725</v>
      </c>
      <c r="I44" s="124">
        <v>351185</v>
      </c>
      <c r="J44" s="124">
        <v>47895</v>
      </c>
      <c r="K44" s="124">
        <v>40898</v>
      </c>
      <c r="L44" s="124"/>
      <c r="M44" s="124"/>
      <c r="N44" s="124"/>
      <c r="O44" s="124">
        <v>3673</v>
      </c>
      <c r="P44" s="197">
        <f t="shared" si="0"/>
        <v>773376</v>
      </c>
      <c r="Q44" s="195"/>
      <c r="R44" s="125">
        <v>151185</v>
      </c>
      <c r="S44" s="139"/>
    </row>
    <row r="45" spans="1:19" ht="12.75">
      <c r="A45" s="121">
        <v>40</v>
      </c>
      <c r="B45" s="124" t="s">
        <v>73</v>
      </c>
      <c r="C45" s="124"/>
      <c r="D45" s="124">
        <v>60</v>
      </c>
      <c r="E45" s="124">
        <v>106</v>
      </c>
      <c r="F45" s="124">
        <v>6</v>
      </c>
      <c r="G45" s="124"/>
      <c r="H45" s="124">
        <v>224812</v>
      </c>
      <c r="I45" s="124">
        <v>427881</v>
      </c>
      <c r="J45" s="124">
        <v>47895</v>
      </c>
      <c r="K45" s="124">
        <v>40898</v>
      </c>
      <c r="L45" s="124">
        <v>9310</v>
      </c>
      <c r="M45" s="124"/>
      <c r="N45" s="124"/>
      <c r="O45" s="124">
        <v>3538</v>
      </c>
      <c r="P45" s="197">
        <f t="shared" si="0"/>
        <v>754334</v>
      </c>
      <c r="Q45" s="195"/>
      <c r="R45" s="127">
        <v>143410</v>
      </c>
      <c r="S45" s="139"/>
    </row>
    <row r="46" spans="1:19" ht="12.75">
      <c r="A46" s="121">
        <v>41</v>
      </c>
      <c r="B46" s="124" t="s">
        <v>74</v>
      </c>
      <c r="C46" s="124"/>
      <c r="D46" s="124">
        <v>247</v>
      </c>
      <c r="E46" s="124">
        <v>198</v>
      </c>
      <c r="F46" s="124">
        <v>18</v>
      </c>
      <c r="G46" s="124"/>
      <c r="H46" s="124">
        <v>925477</v>
      </c>
      <c r="I46" s="124">
        <v>799249</v>
      </c>
      <c r="J46" s="124">
        <v>143686</v>
      </c>
      <c r="K46" s="124">
        <v>40898</v>
      </c>
      <c r="L46" s="124">
        <v>40470</v>
      </c>
      <c r="M46" s="124"/>
      <c r="N46" s="124">
        <v>20000</v>
      </c>
      <c r="O46" s="124">
        <v>9110</v>
      </c>
      <c r="P46" s="197">
        <f t="shared" si="0"/>
        <v>1978890</v>
      </c>
      <c r="Q46" s="195">
        <v>46722</v>
      </c>
      <c r="R46" s="125">
        <v>384441</v>
      </c>
      <c r="S46" s="139"/>
    </row>
    <row r="47" spans="1:19" ht="12.75">
      <c r="A47" s="121">
        <v>42</v>
      </c>
      <c r="B47" s="124" t="s">
        <v>75</v>
      </c>
      <c r="C47" s="124"/>
      <c r="D47" s="124">
        <v>116</v>
      </c>
      <c r="E47" s="124">
        <v>61</v>
      </c>
      <c r="F47" s="124">
        <v>6</v>
      </c>
      <c r="G47" s="124"/>
      <c r="H47" s="124">
        <v>434637</v>
      </c>
      <c r="I47" s="124">
        <v>246233</v>
      </c>
      <c r="J47" s="124">
        <v>47895</v>
      </c>
      <c r="K47" s="124">
        <v>40898</v>
      </c>
      <c r="L47" s="124"/>
      <c r="M47" s="124"/>
      <c r="N47" s="124"/>
      <c r="O47" s="124">
        <v>3673</v>
      </c>
      <c r="P47" s="197">
        <f t="shared" si="0"/>
        <v>773336</v>
      </c>
      <c r="Q47" s="195"/>
      <c r="R47" s="125">
        <v>152913</v>
      </c>
      <c r="S47" s="139"/>
    </row>
    <row r="48" spans="1:19" ht="12.75">
      <c r="A48" s="121">
        <v>43</v>
      </c>
      <c r="B48" s="124" t="s">
        <v>76</v>
      </c>
      <c r="C48" s="124"/>
      <c r="D48" s="124">
        <v>220</v>
      </c>
      <c r="E48" s="124">
        <v>223</v>
      </c>
      <c r="F48" s="124">
        <v>16</v>
      </c>
      <c r="G48" s="124"/>
      <c r="H48" s="124">
        <v>824312</v>
      </c>
      <c r="I48" s="124">
        <v>900164</v>
      </c>
      <c r="J48" s="124">
        <v>127721</v>
      </c>
      <c r="K48" s="124">
        <v>40898</v>
      </c>
      <c r="L48" s="124">
        <v>43890</v>
      </c>
      <c r="M48" s="124"/>
      <c r="N48" s="124"/>
      <c r="O48" s="124">
        <v>9033</v>
      </c>
      <c r="P48" s="197">
        <f t="shared" si="0"/>
        <v>1946018</v>
      </c>
      <c r="Q48" s="195"/>
      <c r="R48" s="125">
        <v>382714</v>
      </c>
      <c r="S48" s="139"/>
    </row>
    <row r="49" spans="1:19" ht="12.75">
      <c r="A49" s="121">
        <v>44</v>
      </c>
      <c r="B49" s="124" t="s">
        <v>77</v>
      </c>
      <c r="C49" s="124"/>
      <c r="D49" s="124">
        <v>154</v>
      </c>
      <c r="E49" s="124">
        <v>160</v>
      </c>
      <c r="F49" s="124">
        <v>12</v>
      </c>
      <c r="G49" s="124"/>
      <c r="H49" s="124">
        <v>577018</v>
      </c>
      <c r="I49" s="124">
        <v>645858</v>
      </c>
      <c r="J49" s="124">
        <v>95791</v>
      </c>
      <c r="K49" s="124">
        <v>40898</v>
      </c>
      <c r="L49" s="124">
        <v>26030</v>
      </c>
      <c r="M49" s="124"/>
      <c r="N49" s="124"/>
      <c r="O49" s="124">
        <v>6486</v>
      </c>
      <c r="P49" s="197">
        <f t="shared" si="0"/>
        <v>1392081</v>
      </c>
      <c r="Q49" s="195">
        <v>37755</v>
      </c>
      <c r="R49" s="125">
        <v>271269</v>
      </c>
      <c r="S49" s="139"/>
    </row>
    <row r="50" spans="1:19" ht="12.75">
      <c r="A50" s="121">
        <v>45</v>
      </c>
      <c r="B50" s="124" t="s">
        <v>78</v>
      </c>
      <c r="C50" s="124">
        <v>42</v>
      </c>
      <c r="D50" s="124">
        <v>88</v>
      </c>
      <c r="E50" s="124">
        <v>82</v>
      </c>
      <c r="F50" s="124">
        <v>8</v>
      </c>
      <c r="G50" s="124">
        <v>80837</v>
      </c>
      <c r="H50" s="124">
        <v>329725</v>
      </c>
      <c r="I50" s="124">
        <v>331002</v>
      </c>
      <c r="J50" s="124">
        <v>63860</v>
      </c>
      <c r="K50" s="124">
        <v>40898</v>
      </c>
      <c r="L50" s="124"/>
      <c r="M50" s="124"/>
      <c r="N50" s="124"/>
      <c r="O50" s="124">
        <v>4038</v>
      </c>
      <c r="P50" s="197">
        <f t="shared" si="0"/>
        <v>850360</v>
      </c>
      <c r="Q50" s="195">
        <v>19349</v>
      </c>
      <c r="R50" s="125">
        <v>183150</v>
      </c>
      <c r="S50" s="139"/>
    </row>
    <row r="51" spans="1:19" ht="12.75">
      <c r="A51" s="121">
        <v>46</v>
      </c>
      <c r="B51" s="124" t="s">
        <v>79</v>
      </c>
      <c r="C51" s="124"/>
      <c r="D51" s="124">
        <v>118</v>
      </c>
      <c r="E51" s="124">
        <v>116</v>
      </c>
      <c r="F51" s="124">
        <v>8</v>
      </c>
      <c r="G51" s="124"/>
      <c r="H51" s="124">
        <v>442131</v>
      </c>
      <c r="I51" s="124">
        <v>468247</v>
      </c>
      <c r="J51" s="124">
        <v>63860</v>
      </c>
      <c r="K51" s="124">
        <v>40898</v>
      </c>
      <c r="L51" s="124"/>
      <c r="M51" s="124"/>
      <c r="N51" s="124">
        <v>20000</v>
      </c>
      <c r="O51" s="124">
        <v>4843</v>
      </c>
      <c r="P51" s="197">
        <f t="shared" si="0"/>
        <v>1039979</v>
      </c>
      <c r="Q51" s="195"/>
      <c r="R51" s="125">
        <v>202156</v>
      </c>
      <c r="S51" s="139"/>
    </row>
    <row r="52" spans="1:19" ht="12.75">
      <c r="A52" s="121">
        <v>47</v>
      </c>
      <c r="B52" s="124" t="s">
        <v>80</v>
      </c>
      <c r="C52" s="124"/>
      <c r="D52" s="124">
        <v>89</v>
      </c>
      <c r="E52" s="124">
        <v>111</v>
      </c>
      <c r="F52" s="124">
        <v>7</v>
      </c>
      <c r="G52" s="124"/>
      <c r="H52" s="124">
        <v>333472</v>
      </c>
      <c r="I52" s="124">
        <v>448064</v>
      </c>
      <c r="J52" s="124">
        <v>55878</v>
      </c>
      <c r="K52" s="124">
        <v>40898</v>
      </c>
      <c r="L52" s="124"/>
      <c r="M52" s="124"/>
      <c r="N52" s="124"/>
      <c r="O52" s="124">
        <v>4191</v>
      </c>
      <c r="P52" s="197">
        <f t="shared" si="0"/>
        <v>882503</v>
      </c>
      <c r="Q52" s="195"/>
      <c r="R52" s="125">
        <v>172783</v>
      </c>
      <c r="S52" s="139"/>
    </row>
    <row r="53" spans="1:19" ht="12.75">
      <c r="A53" s="121">
        <v>48</v>
      </c>
      <c r="B53" s="124" t="s">
        <v>81</v>
      </c>
      <c r="C53" s="124"/>
      <c r="D53" s="124">
        <v>112</v>
      </c>
      <c r="E53" s="124">
        <v>115</v>
      </c>
      <c r="F53" s="124">
        <v>8</v>
      </c>
      <c r="G53" s="126"/>
      <c r="H53" s="126">
        <v>419650</v>
      </c>
      <c r="I53" s="126">
        <v>464210</v>
      </c>
      <c r="J53" s="126">
        <v>63860</v>
      </c>
      <c r="K53" s="124">
        <v>40898</v>
      </c>
      <c r="L53" s="126"/>
      <c r="M53" s="126"/>
      <c r="N53" s="126"/>
      <c r="O53" s="126">
        <v>4717</v>
      </c>
      <c r="P53" s="197">
        <f t="shared" si="0"/>
        <v>993335</v>
      </c>
      <c r="Q53" s="195"/>
      <c r="R53" s="127">
        <v>196109</v>
      </c>
      <c r="S53" s="139"/>
    </row>
    <row r="54" spans="1:19" ht="12.75">
      <c r="A54" s="121">
        <v>49</v>
      </c>
      <c r="B54" s="124" t="s">
        <v>82</v>
      </c>
      <c r="C54" s="124"/>
      <c r="D54" s="124">
        <v>164</v>
      </c>
      <c r="E54" s="124">
        <v>187</v>
      </c>
      <c r="F54" s="124">
        <v>13</v>
      </c>
      <c r="G54" s="126"/>
      <c r="H54" s="126">
        <v>614487</v>
      </c>
      <c r="I54" s="126">
        <v>754846</v>
      </c>
      <c r="J54" s="126">
        <v>103773</v>
      </c>
      <c r="K54" s="124">
        <v>40898</v>
      </c>
      <c r="L54" s="126">
        <v>27550</v>
      </c>
      <c r="M54" s="126"/>
      <c r="N54" s="126"/>
      <c r="O54" s="126">
        <v>7223</v>
      </c>
      <c r="P54" s="197">
        <f t="shared" si="0"/>
        <v>1548777</v>
      </c>
      <c r="Q54" s="195"/>
      <c r="R54" s="127">
        <v>303233</v>
      </c>
      <c r="S54" s="139"/>
    </row>
    <row r="55" spans="1:19" ht="12.75">
      <c r="A55" s="121">
        <v>50</v>
      </c>
      <c r="B55" s="124" t="s">
        <v>83</v>
      </c>
      <c r="C55" s="124"/>
      <c r="D55" s="124">
        <v>118</v>
      </c>
      <c r="E55" s="124">
        <v>117</v>
      </c>
      <c r="F55" s="124">
        <v>8</v>
      </c>
      <c r="G55" s="126"/>
      <c r="H55" s="126">
        <v>442131</v>
      </c>
      <c r="I55" s="126">
        <v>472283</v>
      </c>
      <c r="J55" s="126">
        <v>63860</v>
      </c>
      <c r="K55" s="124">
        <v>40898</v>
      </c>
      <c r="L55" s="126"/>
      <c r="M55" s="126"/>
      <c r="N55" s="126">
        <v>20000</v>
      </c>
      <c r="O55" s="126">
        <v>4862</v>
      </c>
      <c r="P55" s="197">
        <f t="shared" si="0"/>
        <v>1044034</v>
      </c>
      <c r="Q55" s="195"/>
      <c r="R55" s="127">
        <v>203020</v>
      </c>
      <c r="S55" s="139"/>
    </row>
    <row r="56" spans="1:19" ht="12.75">
      <c r="A56" s="121">
        <v>51</v>
      </c>
      <c r="B56" s="124" t="s">
        <v>84</v>
      </c>
      <c r="C56" s="124"/>
      <c r="D56" s="124">
        <v>117</v>
      </c>
      <c r="E56" s="124">
        <v>118</v>
      </c>
      <c r="F56" s="124">
        <v>8</v>
      </c>
      <c r="G56" s="126"/>
      <c r="H56" s="126">
        <v>438384</v>
      </c>
      <c r="I56" s="126">
        <v>476320</v>
      </c>
      <c r="J56" s="126">
        <v>63860</v>
      </c>
      <c r="K56" s="124">
        <v>40898</v>
      </c>
      <c r="L56" s="126"/>
      <c r="M56" s="126"/>
      <c r="N56" s="126"/>
      <c r="O56" s="126">
        <v>4865</v>
      </c>
      <c r="P56" s="197">
        <f t="shared" si="0"/>
        <v>1024327</v>
      </c>
      <c r="Q56" s="195"/>
      <c r="R56" s="127">
        <v>203020</v>
      </c>
      <c r="S56" s="139"/>
    </row>
    <row r="57" spans="1:19" ht="12.75">
      <c r="A57" s="121">
        <v>52</v>
      </c>
      <c r="B57" s="124" t="s">
        <v>85</v>
      </c>
      <c r="C57" s="124"/>
      <c r="D57" s="124">
        <v>164</v>
      </c>
      <c r="E57" s="124">
        <v>166</v>
      </c>
      <c r="F57" s="124">
        <v>12</v>
      </c>
      <c r="G57" s="126"/>
      <c r="H57" s="126">
        <v>614487</v>
      </c>
      <c r="I57" s="126">
        <v>670077</v>
      </c>
      <c r="J57" s="126">
        <v>95791</v>
      </c>
      <c r="K57" s="124">
        <v>40898</v>
      </c>
      <c r="L57" s="126">
        <v>17670</v>
      </c>
      <c r="M57" s="126"/>
      <c r="N57" s="126">
        <v>20000</v>
      </c>
      <c r="O57" s="126">
        <v>6781</v>
      </c>
      <c r="P57" s="197">
        <f t="shared" si="0"/>
        <v>1465704</v>
      </c>
      <c r="Q57" s="195"/>
      <c r="R57" s="127">
        <v>285091</v>
      </c>
      <c r="S57" s="139"/>
    </row>
    <row r="58" spans="1:19" s="91" customFormat="1" ht="28.5" customHeight="1" thickBot="1">
      <c r="A58" s="104"/>
      <c r="B58" s="105" t="s">
        <v>12</v>
      </c>
      <c r="C58" s="107">
        <f aca="true" t="shared" si="1" ref="C58:Q58">SUM(C6:C57)</f>
        <v>303</v>
      </c>
      <c r="D58" s="107">
        <f t="shared" si="1"/>
        <v>5339</v>
      </c>
      <c r="E58" s="107">
        <f t="shared" si="1"/>
        <v>5391</v>
      </c>
      <c r="F58" s="107">
        <f t="shared" si="1"/>
        <v>394</v>
      </c>
      <c r="G58" s="107">
        <f t="shared" si="1"/>
        <v>583184</v>
      </c>
      <c r="H58" s="107">
        <f t="shared" si="1"/>
        <v>20004545</v>
      </c>
      <c r="I58" s="107">
        <f t="shared" si="1"/>
        <v>21761363</v>
      </c>
      <c r="J58" s="107">
        <f t="shared" si="1"/>
        <v>3145117</v>
      </c>
      <c r="K58" s="107">
        <f t="shared" si="1"/>
        <v>2126696</v>
      </c>
      <c r="L58" s="107">
        <f t="shared" si="1"/>
        <v>228380</v>
      </c>
      <c r="M58" s="107">
        <f t="shared" si="1"/>
        <v>45080</v>
      </c>
      <c r="N58" s="107">
        <f t="shared" si="1"/>
        <v>200000</v>
      </c>
      <c r="O58" s="107">
        <f t="shared" si="1"/>
        <v>227208</v>
      </c>
      <c r="P58" s="108">
        <f t="shared" si="1"/>
        <v>48321573</v>
      </c>
      <c r="Q58" s="198">
        <f t="shared" si="1"/>
        <v>388401</v>
      </c>
      <c r="R58" s="108">
        <f>SUM(R6:R57)</f>
        <v>9531566</v>
      </c>
      <c r="S58" s="139"/>
    </row>
    <row r="59" spans="1:17" ht="13.5" thickTop="1">
      <c r="A59" s="60"/>
      <c r="B59" s="61"/>
      <c r="C59" s="62"/>
      <c r="D59" s="62"/>
      <c r="E59" s="62"/>
      <c r="F59" s="62"/>
      <c r="G59" s="71"/>
      <c r="H59" s="80"/>
      <c r="I59" s="71"/>
      <c r="J59" s="71"/>
      <c r="K59" s="71"/>
      <c r="L59" s="71"/>
      <c r="M59" s="71"/>
      <c r="N59" s="71"/>
      <c r="O59" s="71"/>
      <c r="P59" s="71"/>
      <c r="Q59" s="63"/>
    </row>
    <row r="60" spans="1:17" ht="12.75">
      <c r="A60" s="60"/>
      <c r="B60" s="61"/>
      <c r="C60" s="31"/>
      <c r="D60" s="31"/>
      <c r="E60" s="31"/>
      <c r="F60" s="31"/>
      <c r="G60" s="83"/>
      <c r="H60" s="87"/>
      <c r="I60" s="83"/>
      <c r="J60" s="83"/>
      <c r="K60" s="83"/>
      <c r="L60" s="83"/>
      <c r="M60" s="83"/>
      <c r="N60" s="83"/>
      <c r="O60" s="83"/>
      <c r="P60" s="83"/>
      <c r="Q60" s="63"/>
    </row>
    <row r="61" spans="1:18" ht="15">
      <c r="A61" s="135"/>
      <c r="B61" s="129"/>
      <c r="C61" s="130"/>
      <c r="D61" s="84"/>
      <c r="E61" s="83"/>
      <c r="F61" s="83"/>
      <c r="G61" s="83"/>
      <c r="H61" s="85"/>
      <c r="I61" s="83"/>
      <c r="J61" s="83"/>
      <c r="K61" s="83"/>
      <c r="L61" s="83"/>
      <c r="M61" s="83"/>
      <c r="N61" s="83"/>
      <c r="O61" s="83"/>
      <c r="P61" s="83"/>
      <c r="Q61" s="60"/>
      <c r="R61" s="60"/>
    </row>
    <row r="62" spans="1:18" ht="15">
      <c r="A62" s="135"/>
      <c r="B62" s="129"/>
      <c r="C62" s="131"/>
      <c r="D62" s="64"/>
      <c r="E62" s="64"/>
      <c r="F62" s="64"/>
      <c r="G62" s="81"/>
      <c r="H62" s="64"/>
      <c r="I62" s="64"/>
      <c r="J62" s="64"/>
      <c r="K62" s="64"/>
      <c r="L62" s="64"/>
      <c r="M62" s="64"/>
      <c r="N62" s="64"/>
      <c r="O62" s="64"/>
      <c r="P62" s="81"/>
      <c r="Q62" s="60"/>
      <c r="R62" s="60"/>
    </row>
    <row r="63" spans="1:18" ht="15">
      <c r="A63" s="135"/>
      <c r="B63" s="129"/>
      <c r="C63" s="13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60"/>
      <c r="R63" s="60"/>
    </row>
    <row r="64" spans="1:18" ht="15">
      <c r="A64" s="135"/>
      <c r="B64" s="133"/>
      <c r="C64" s="13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86"/>
      <c r="R64" s="60"/>
    </row>
    <row r="65" spans="1:18" ht="12.75">
      <c r="A65" s="60"/>
      <c r="B65" s="61"/>
      <c r="C65" s="65"/>
      <c r="D65" s="66"/>
      <c r="E65" s="66"/>
      <c r="F65" s="66"/>
      <c r="G65" s="66"/>
      <c r="H65" s="67"/>
      <c r="I65" s="66"/>
      <c r="J65" s="66"/>
      <c r="K65" s="66"/>
      <c r="L65" s="66"/>
      <c r="M65" s="66"/>
      <c r="N65" s="66"/>
      <c r="O65" s="66"/>
      <c r="P65" s="66"/>
      <c r="Q65" s="60"/>
      <c r="R65" s="60"/>
    </row>
    <row r="66" spans="1:18" ht="12.75">
      <c r="A66" s="60"/>
      <c r="B66" s="61"/>
      <c r="C66" s="31"/>
      <c r="D66" s="66"/>
      <c r="E66" s="66"/>
      <c r="F66" s="66"/>
      <c r="G66" s="66"/>
      <c r="H66" s="87"/>
      <c r="I66" s="66"/>
      <c r="J66" s="66"/>
      <c r="K66" s="66"/>
      <c r="L66" s="66"/>
      <c r="M66" s="66"/>
      <c r="N66" s="66"/>
      <c r="O66" s="66"/>
      <c r="P66" s="66"/>
      <c r="Q66" s="60"/>
      <c r="R66" s="60"/>
    </row>
    <row r="67" spans="1:18" s="1" customFormat="1" ht="12.75">
      <c r="A67" s="16"/>
      <c r="B67" s="68"/>
      <c r="C67" s="36"/>
      <c r="D67" s="36"/>
      <c r="E67" s="36"/>
      <c r="F67" s="36"/>
      <c r="G67" s="36"/>
      <c r="H67" s="87"/>
      <c r="I67" s="36"/>
      <c r="J67" s="36"/>
      <c r="K67" s="36"/>
      <c r="L67" s="36"/>
      <c r="M67" s="36"/>
      <c r="N67" s="36"/>
      <c r="O67" s="36"/>
      <c r="P67" s="36"/>
      <c r="Q67" s="17"/>
      <c r="R67" s="16"/>
    </row>
    <row r="68" spans="1:18" s="1" customFormat="1" ht="12.75">
      <c r="A68" s="16"/>
      <c r="B68" s="68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6"/>
      <c r="R68" s="16"/>
    </row>
    <row r="69" spans="1:18" s="1" customFormat="1" ht="12.75" customHeight="1" hidden="1">
      <c r="A69" s="16"/>
      <c r="B69" s="68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6"/>
      <c r="R69" s="16"/>
    </row>
    <row r="70" spans="1:18" s="1" customFormat="1" ht="12.75">
      <c r="A70" s="16"/>
      <c r="B70" s="68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16"/>
      <c r="Q70" s="16"/>
      <c r="R70" s="16"/>
    </row>
    <row r="71" spans="1:18" s="1" customFormat="1" ht="12.75" customHeight="1" hidden="1">
      <c r="A71" s="16"/>
      <c r="B71" s="68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16"/>
      <c r="R71" s="16"/>
    </row>
    <row r="72" spans="1:18" s="1" customFormat="1" ht="12.75" customHeight="1" hidden="1">
      <c r="A72" s="16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6"/>
      <c r="R72" s="16"/>
    </row>
    <row r="73" spans="1:18" s="1" customFormat="1" ht="12.75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6"/>
      <c r="R73" s="16"/>
    </row>
    <row r="74" spans="1:18" s="1" customFormat="1" ht="12.75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6"/>
      <c r="R74" s="16"/>
    </row>
    <row r="75" spans="1:18" s="1" customFormat="1" ht="12.75">
      <c r="A75" s="16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6"/>
      <c r="R75" s="16"/>
    </row>
    <row r="76" spans="1:18" s="1" customFormat="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s="1" customFormat="1" ht="12.75">
      <c r="A77" s="16"/>
      <c r="B77" s="16"/>
      <c r="C77" s="16"/>
      <c r="D77" s="16"/>
      <c r="E77" s="16"/>
      <c r="F77" s="16"/>
      <c r="G77" s="16"/>
      <c r="H77" s="16"/>
      <c r="I77" s="26"/>
      <c r="J77" s="26"/>
      <c r="K77" s="26"/>
      <c r="L77" s="26"/>
      <c r="M77" s="26"/>
      <c r="N77" s="26"/>
      <c r="O77" s="26"/>
      <c r="P77" s="16"/>
      <c r="Q77" s="16"/>
      <c r="R77" s="16"/>
    </row>
    <row r="78" spans="1:18" s="1" customFormat="1" ht="12.75">
      <c r="A78" s="16"/>
      <c r="B78" s="16"/>
      <c r="C78" s="16"/>
      <c r="D78" s="16"/>
      <c r="E78" s="46"/>
      <c r="F78" s="46"/>
      <c r="G78" s="46"/>
      <c r="H78" s="16"/>
      <c r="I78" s="26"/>
      <c r="J78" s="26"/>
      <c r="K78" s="26"/>
      <c r="L78" s="26"/>
      <c r="M78" s="26"/>
      <c r="N78" s="26"/>
      <c r="O78" s="26"/>
      <c r="P78" s="16"/>
      <c r="Q78" s="16"/>
      <c r="R78" s="16"/>
    </row>
    <row r="79" spans="1:18" s="1" customFormat="1" ht="12.75">
      <c r="A79" s="16"/>
      <c r="B79" s="16"/>
      <c r="C79" s="16"/>
      <c r="D79" s="16"/>
      <c r="E79" s="46"/>
      <c r="F79" s="46"/>
      <c r="G79" s="46"/>
      <c r="H79" s="16"/>
      <c r="I79" s="27"/>
      <c r="J79" s="27"/>
      <c r="K79" s="27"/>
      <c r="L79" s="27"/>
      <c r="M79" s="27"/>
      <c r="N79" s="27"/>
      <c r="O79" s="27"/>
      <c r="P79" s="16"/>
      <c r="Q79" s="16"/>
      <c r="R79" s="16"/>
    </row>
    <row r="80" spans="1:18" s="1" customFormat="1" ht="12.75">
      <c r="A80" s="16"/>
      <c r="B80" s="16"/>
      <c r="C80" s="16"/>
      <c r="D80" s="17"/>
      <c r="E80" s="17"/>
      <c r="F80" s="17"/>
      <c r="G80" s="17"/>
      <c r="H80" s="17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s="1" customFormat="1" ht="12.75">
      <c r="A81" s="16"/>
      <c r="B81" s="16"/>
      <c r="C81" s="16"/>
      <c r="D81" s="16"/>
      <c r="E81" s="16"/>
      <c r="F81" s="16"/>
      <c r="G81" s="16"/>
      <c r="H81" s="16"/>
      <c r="I81" s="26"/>
      <c r="J81" s="26"/>
      <c r="K81" s="26"/>
      <c r="L81" s="26"/>
      <c r="M81" s="26"/>
      <c r="N81" s="26"/>
      <c r="O81" s="26"/>
      <c r="P81" s="16"/>
      <c r="Q81" s="16"/>
      <c r="R81" s="16"/>
    </row>
    <row r="82" spans="1:18" s="1" customFormat="1" ht="12.75">
      <c r="A82" s="16"/>
      <c r="B82" s="16"/>
      <c r="C82" s="16"/>
      <c r="D82" s="16"/>
      <c r="E82" s="16"/>
      <c r="F82" s="16"/>
      <c r="G82" s="16"/>
      <c r="H82" s="16"/>
      <c r="I82" s="88"/>
      <c r="J82" s="88"/>
      <c r="K82" s="88"/>
      <c r="L82" s="88"/>
      <c r="M82" s="88"/>
      <c r="N82" s="88"/>
      <c r="O82" s="88"/>
      <c r="P82" s="16"/>
      <c r="Q82" s="16"/>
      <c r="R82" s="16"/>
    </row>
    <row r="83" spans="1:18" s="1" customFormat="1" ht="12.75" customHeight="1">
      <c r="A83" s="16"/>
      <c r="B83" s="16"/>
      <c r="C83" s="16"/>
      <c r="D83" s="16"/>
      <c r="E83" s="223"/>
      <c r="F83" s="223"/>
      <c r="G83" s="223"/>
      <c r="H83" s="223"/>
      <c r="I83" s="223"/>
      <c r="J83" s="136"/>
      <c r="K83" s="136"/>
      <c r="L83" s="136"/>
      <c r="M83" s="136"/>
      <c r="N83" s="136"/>
      <c r="O83" s="136"/>
      <c r="P83" s="16"/>
      <c r="Q83" s="16"/>
      <c r="R83" s="16"/>
    </row>
    <row r="84" spans="1:18" s="1" customFormat="1" ht="12.75">
      <c r="A84" s="16"/>
      <c r="B84" s="16"/>
      <c r="C84" s="16"/>
      <c r="D84" s="16"/>
      <c r="E84" s="46"/>
      <c r="F84" s="46"/>
      <c r="G84" s="4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s="1" customFormat="1" ht="12.75">
      <c r="A85" s="16"/>
      <c r="B85" s="16"/>
      <c r="C85" s="16"/>
      <c r="D85" s="17"/>
      <c r="E85" s="17"/>
      <c r="F85" s="17"/>
      <c r="G85" s="17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s="1" customFormat="1" ht="12.75">
      <c r="A86" s="16"/>
      <c r="B86" s="16"/>
      <c r="C86" s="27"/>
      <c r="D86" s="27"/>
      <c r="E86" s="27"/>
      <c r="F86" s="27"/>
      <c r="G86" s="27"/>
      <c r="H86" s="27"/>
      <c r="I86" s="16"/>
      <c r="J86" s="16"/>
      <c r="K86" s="16"/>
      <c r="L86" s="16"/>
      <c r="M86" s="16"/>
      <c r="N86" s="16"/>
      <c r="O86" s="16"/>
      <c r="P86" s="27"/>
      <c r="Q86" s="16"/>
      <c r="R86" s="16"/>
    </row>
    <row r="87" spans="1:18" s="1" customFormat="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s="1" customFormat="1" ht="12.75">
      <c r="A88" s="16"/>
      <c r="B88" s="89"/>
      <c r="C88" s="16"/>
      <c r="D88" s="16"/>
      <c r="E88" s="17"/>
      <c r="F88" s="17"/>
      <c r="G88" s="88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="1" customFormat="1" ht="12.75"/>
    <row r="90" spans="4:16" s="1" customFormat="1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="1" customFormat="1" ht="12.75"/>
    <row r="92" s="1" customFormat="1" ht="12.75"/>
    <row r="93" spans="3:16" s="1" customFormat="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3:16" s="1" customFormat="1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3:16" s="1" customFormat="1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3:16" s="1" customFormat="1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s="1" customFormat="1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s="1" customFormat="1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s="1" customFormat="1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s="1" customFormat="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3:16" s="1" customFormat="1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3:16" s="1" customFormat="1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s="1" customFormat="1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3:16" s="1" customFormat="1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3:16" s="1" customFormat="1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</sheetData>
  <sheetProtection password="CC6B" sheet="1"/>
  <mergeCells count="12">
    <mergeCell ref="R4:R5"/>
    <mergeCell ref="F4:F5"/>
    <mergeCell ref="P4:P5"/>
    <mergeCell ref="Q4:Q5"/>
    <mergeCell ref="E83:I83"/>
    <mergeCell ref="A1:Q1"/>
    <mergeCell ref="A2:Q2"/>
    <mergeCell ref="A4:A5"/>
    <mergeCell ref="B4:B5"/>
    <mergeCell ref="C4:C5"/>
    <mergeCell ref="D4:D5"/>
    <mergeCell ref="E4:E5"/>
  </mergeCells>
  <printOptions/>
  <pageMargins left="0.14" right="0.14" top="0.18" bottom="0.3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4.00390625" style="55" customWidth="1"/>
    <col min="2" max="2" width="34.57421875" style="55" customWidth="1"/>
    <col min="3" max="3" width="11.57421875" style="56" customWidth="1"/>
    <col min="4" max="6" width="11.8515625" style="56" customWidth="1"/>
    <col min="7" max="7" width="13.140625" style="56" customWidth="1"/>
    <col min="8" max="8" width="16.00390625" style="55" customWidth="1"/>
    <col min="9" max="16384" width="9.140625" style="55" customWidth="1"/>
  </cols>
  <sheetData>
    <row r="1" spans="1:7" ht="21" customHeight="1">
      <c r="A1" s="209" t="s">
        <v>15</v>
      </c>
      <c r="B1" s="209"/>
      <c r="C1" s="209"/>
      <c r="D1" s="209"/>
      <c r="E1" s="209"/>
      <c r="F1" s="209"/>
      <c r="G1" s="209"/>
    </row>
    <row r="2" spans="1:7" ht="67.5" customHeight="1">
      <c r="A2" s="224" t="s">
        <v>220</v>
      </c>
      <c r="B2" s="224"/>
      <c r="C2" s="224"/>
      <c r="D2" s="224"/>
      <c r="E2" s="224"/>
      <c r="F2" s="224"/>
      <c r="G2" s="224"/>
    </row>
    <row r="3" s="58" customFormat="1" ht="12.75"/>
    <row r="4" spans="1:7" ht="24" customHeight="1" thickBot="1">
      <c r="A4" s="79"/>
      <c r="B4" s="79"/>
      <c r="C4" s="166"/>
      <c r="D4" s="166"/>
      <c r="E4" s="166"/>
      <c r="F4" s="166"/>
      <c r="G4" s="177"/>
    </row>
    <row r="5" spans="1:11" ht="120" customHeight="1" thickBot="1" thickTop="1">
      <c r="A5" s="101" t="s">
        <v>0</v>
      </c>
      <c r="B5" s="102" t="s">
        <v>20</v>
      </c>
      <c r="C5" s="162" t="s">
        <v>203</v>
      </c>
      <c r="D5" s="162" t="s">
        <v>99</v>
      </c>
      <c r="E5" s="153" t="s">
        <v>183</v>
      </c>
      <c r="F5" s="153" t="s">
        <v>184</v>
      </c>
      <c r="G5" s="189" t="s">
        <v>8</v>
      </c>
      <c r="H5" s="189" t="s">
        <v>226</v>
      </c>
      <c r="J5" s="63"/>
      <c r="K5" s="63"/>
    </row>
    <row r="6" spans="1:9" ht="14.25" customHeight="1" thickTop="1">
      <c r="A6" s="122">
        <v>1</v>
      </c>
      <c r="B6" s="123" t="s">
        <v>56</v>
      </c>
      <c r="C6" s="123">
        <v>10</v>
      </c>
      <c r="D6" s="123">
        <v>2</v>
      </c>
      <c r="E6" s="126">
        <v>104650</v>
      </c>
      <c r="F6" s="173">
        <v>26988</v>
      </c>
      <c r="G6" s="127">
        <f>E6+F6</f>
        <v>131638</v>
      </c>
      <c r="H6" s="127">
        <v>8639</v>
      </c>
      <c r="I6" s="139"/>
    </row>
    <row r="7" spans="1:8" s="91" customFormat="1" ht="22.5" customHeight="1" thickBot="1">
      <c r="A7" s="104"/>
      <c r="B7" s="105" t="s">
        <v>14</v>
      </c>
      <c r="C7" s="106">
        <f>SUM(C6:C6)</f>
        <v>10</v>
      </c>
      <c r="D7" s="106">
        <f>SUM(D6:D6)</f>
        <v>2</v>
      </c>
      <c r="E7" s="200">
        <f>SUM(E6:E6)</f>
        <v>104650</v>
      </c>
      <c r="F7" s="200">
        <f>SUM(F6:F6)</f>
        <v>26988</v>
      </c>
      <c r="G7" s="201">
        <f>SUM(G6:G6)</f>
        <v>131638</v>
      </c>
      <c r="H7" s="201">
        <f>SUM(H6:H6)</f>
        <v>8639</v>
      </c>
    </row>
    <row r="8" spans="1:9" ht="13.5" thickTop="1">
      <c r="A8" s="60"/>
      <c r="B8" s="61"/>
      <c r="C8" s="65"/>
      <c r="D8" s="65"/>
      <c r="E8" s="66"/>
      <c r="F8" s="66"/>
      <c r="G8" s="66"/>
      <c r="I8" s="63"/>
    </row>
    <row r="9" spans="1:7" ht="12.75">
      <c r="A9" s="60"/>
      <c r="B9" s="61"/>
      <c r="C9" s="37"/>
      <c r="D9" s="37"/>
      <c r="E9" s="66"/>
      <c r="F9" s="66"/>
      <c r="G9" s="66"/>
    </row>
    <row r="10" spans="1:7" s="1" customFormat="1" ht="12.75">
      <c r="A10" s="16"/>
      <c r="B10" s="68"/>
      <c r="C10" s="36"/>
      <c r="D10" s="36"/>
      <c r="E10" s="36"/>
      <c r="F10" s="36"/>
      <c r="G10" s="36"/>
    </row>
    <row r="11" spans="1:7" s="1" customFormat="1" ht="12.75">
      <c r="A11" s="16"/>
      <c r="B11" s="68"/>
      <c r="C11" s="36"/>
      <c r="D11" s="36"/>
      <c r="E11" s="36"/>
      <c r="F11" s="36"/>
      <c r="G11" s="36"/>
    </row>
    <row r="12" spans="1:7" s="1" customFormat="1" ht="12.75" hidden="1">
      <c r="A12" s="16"/>
      <c r="B12" s="68"/>
      <c r="C12" s="36"/>
      <c r="D12" s="36"/>
      <c r="E12" s="36"/>
      <c r="F12" s="36"/>
      <c r="G12" s="36"/>
    </row>
    <row r="13" spans="1:6" s="1" customFormat="1" ht="12.75">
      <c r="A13" s="16"/>
      <c r="B13" s="68"/>
      <c r="C13" s="36"/>
      <c r="D13" s="36"/>
      <c r="E13" s="36"/>
      <c r="F13" s="36"/>
    </row>
    <row r="14" spans="1:7" s="1" customFormat="1" ht="12.75" hidden="1">
      <c r="A14" s="16"/>
      <c r="B14" s="68"/>
      <c r="C14" s="36"/>
      <c r="D14" s="36"/>
      <c r="E14" s="36"/>
      <c r="F14" s="36"/>
      <c r="G14" s="36"/>
    </row>
    <row r="15" spans="3:7" s="1" customFormat="1" ht="12.75" hidden="1">
      <c r="C15" s="19"/>
      <c r="D15" s="19"/>
      <c r="E15" s="3"/>
      <c r="F15" s="3"/>
      <c r="G15" s="3"/>
    </row>
    <row r="16" spans="3:7" s="1" customFormat="1" ht="12.75">
      <c r="C16" s="19"/>
      <c r="D16" s="19"/>
      <c r="E16" s="3"/>
      <c r="F16" s="3"/>
      <c r="G16" s="3"/>
    </row>
    <row r="17" spans="3:7" s="1" customFormat="1" ht="12.75">
      <c r="C17" s="19"/>
      <c r="D17" s="19"/>
      <c r="E17" s="3"/>
      <c r="F17" s="3"/>
      <c r="G17" s="3"/>
    </row>
    <row r="18" spans="3:7" s="1" customFormat="1" ht="12.75">
      <c r="C18" s="19"/>
      <c r="D18" s="19"/>
      <c r="E18" s="3"/>
      <c r="F18" s="3"/>
      <c r="G18" s="3"/>
    </row>
    <row r="19" spans="3:4" s="1" customFormat="1" ht="12.75">
      <c r="C19" s="9"/>
      <c r="D19" s="9"/>
    </row>
    <row r="20" spans="3:4" s="1" customFormat="1" ht="12.75">
      <c r="C20" s="9"/>
      <c r="D20" s="9"/>
    </row>
    <row r="21" spans="3:6" s="1" customFormat="1" ht="12.75">
      <c r="C21" s="9"/>
      <c r="D21" s="9"/>
      <c r="E21" s="69"/>
      <c r="F21" s="69"/>
    </row>
    <row r="22" spans="3:6" s="1" customFormat="1" ht="12.75">
      <c r="C22" s="9"/>
      <c r="D22" s="9"/>
      <c r="E22" s="69"/>
      <c r="F22" s="69"/>
    </row>
    <row r="23" spans="3:6" s="1" customFormat="1" ht="12.75">
      <c r="C23" s="9"/>
      <c r="D23" s="9"/>
      <c r="E23" s="3"/>
      <c r="F23" s="3"/>
    </row>
    <row r="24" spans="3:4" s="1" customFormat="1" ht="12.75">
      <c r="C24" s="9"/>
      <c r="D24" s="9"/>
    </row>
    <row r="25" spans="3:4" s="1" customFormat="1" ht="12.75">
      <c r="C25" s="9"/>
      <c r="D25" s="9"/>
    </row>
    <row r="26" spans="3:6" s="1" customFormat="1" ht="12.75" customHeight="1">
      <c r="C26" s="9"/>
      <c r="D26" s="9"/>
      <c r="E26" s="161"/>
      <c r="F26" s="161"/>
    </row>
    <row r="27" spans="3:6" s="1" customFormat="1" ht="12.75">
      <c r="C27" s="9"/>
      <c r="D27" s="9"/>
      <c r="E27" s="69"/>
      <c r="F27" s="69"/>
    </row>
    <row r="28" spans="3:6" s="1" customFormat="1" ht="12.75">
      <c r="C28" s="9"/>
      <c r="D28" s="9"/>
      <c r="E28" s="3"/>
      <c r="F28" s="3"/>
    </row>
    <row r="29" spans="3:7" s="1" customFormat="1" ht="12.75">
      <c r="C29" s="20"/>
      <c r="D29" s="20"/>
      <c r="E29" s="20"/>
      <c r="F29" s="20"/>
      <c r="G29" s="4"/>
    </row>
    <row r="30" spans="3:4" s="1" customFormat="1" ht="12.75">
      <c r="C30" s="9"/>
      <c r="D30" s="9"/>
    </row>
    <row r="31" spans="2:6" s="1" customFormat="1" ht="12.75">
      <c r="B31" s="15"/>
      <c r="E31" s="70"/>
      <c r="F31" s="70"/>
    </row>
    <row r="32" s="1" customFormat="1" ht="12.75"/>
    <row r="33" spans="5:7" s="1" customFormat="1" ht="12.75">
      <c r="E33" s="3"/>
      <c r="F33" s="3"/>
      <c r="G33" s="3"/>
    </row>
    <row r="34" s="1" customFormat="1" ht="12.75"/>
    <row r="35" s="1" customFormat="1" ht="12.75"/>
    <row r="36" spans="3:7" s="1" customFormat="1" ht="12.75">
      <c r="C36" s="4"/>
      <c r="D36" s="4"/>
      <c r="E36" s="4"/>
      <c r="F36" s="4"/>
      <c r="G36" s="4"/>
    </row>
    <row r="37" spans="3:7" s="1" customFormat="1" ht="12.75">
      <c r="C37" s="5"/>
      <c r="D37" s="5"/>
      <c r="E37" s="5"/>
      <c r="F37" s="5"/>
      <c r="G37" s="5"/>
    </row>
    <row r="38" spans="3:7" s="1" customFormat="1" ht="12.75">
      <c r="C38" s="5"/>
      <c r="D38" s="5"/>
      <c r="E38" s="5"/>
      <c r="F38" s="5"/>
      <c r="G38" s="5"/>
    </row>
    <row r="39" spans="3:7" s="1" customFormat="1" ht="12.75">
      <c r="C39" s="5"/>
      <c r="D39" s="5"/>
      <c r="E39" s="5"/>
      <c r="F39" s="5"/>
      <c r="G39" s="5"/>
    </row>
    <row r="40" spans="3:7" s="1" customFormat="1" ht="12.75">
      <c r="C40" s="5"/>
      <c r="D40" s="5"/>
      <c r="E40" s="5"/>
      <c r="F40" s="5"/>
      <c r="G40" s="5"/>
    </row>
    <row r="41" spans="3:7" s="1" customFormat="1" ht="12.75">
      <c r="C41" s="5"/>
      <c r="D41" s="5"/>
      <c r="E41" s="5"/>
      <c r="F41" s="5"/>
      <c r="G41" s="5"/>
    </row>
    <row r="42" spans="3:7" s="1" customFormat="1" ht="12.75">
      <c r="C42" s="5"/>
      <c r="D42" s="5"/>
      <c r="E42" s="5"/>
      <c r="F42" s="5"/>
      <c r="G42" s="5"/>
    </row>
    <row r="43" spans="3:7" s="1" customFormat="1" ht="12.75">
      <c r="C43" s="5"/>
      <c r="D43" s="5"/>
      <c r="E43" s="5"/>
      <c r="F43" s="5"/>
      <c r="G43" s="5"/>
    </row>
    <row r="44" spans="3:7" s="1" customFormat="1" ht="12.75">
      <c r="C44" s="5"/>
      <c r="D44" s="5"/>
      <c r="E44" s="5"/>
      <c r="F44" s="5"/>
      <c r="G44" s="5"/>
    </row>
    <row r="45" spans="3:7" s="1" customFormat="1" ht="12.75">
      <c r="C45" s="5"/>
      <c r="D45" s="5"/>
      <c r="E45" s="5"/>
      <c r="F45" s="5"/>
      <c r="G45" s="5"/>
    </row>
    <row r="46" spans="3:7" s="1" customFormat="1" ht="12.75">
      <c r="C46" s="5"/>
      <c r="D46" s="5"/>
      <c r="E46" s="5"/>
      <c r="F46" s="5"/>
      <c r="G46" s="5"/>
    </row>
    <row r="47" spans="3:7" s="1" customFormat="1" ht="12.75">
      <c r="C47" s="5"/>
      <c r="D47" s="5"/>
      <c r="E47" s="5"/>
      <c r="F47" s="5"/>
      <c r="G47" s="5"/>
    </row>
    <row r="48" spans="3:7" s="1" customFormat="1" ht="12.75">
      <c r="C48" s="5"/>
      <c r="D48" s="5"/>
      <c r="E48" s="5"/>
      <c r="F48" s="5"/>
      <c r="G48" s="5"/>
    </row>
  </sheetData>
  <sheetProtection password="CC6B" sheet="1"/>
  <mergeCells count="2">
    <mergeCell ref="A1:G1"/>
    <mergeCell ref="A2:G2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44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6.57421875" style="1" customWidth="1"/>
    <col min="2" max="2" width="26.421875" style="1" customWidth="1"/>
    <col min="3" max="3" width="9.00390625" style="1" customWidth="1"/>
    <col min="4" max="6" width="9.140625" style="1" customWidth="1"/>
    <col min="7" max="7" width="9.57421875" style="1" customWidth="1"/>
    <col min="8" max="8" width="9.8515625" style="1" customWidth="1"/>
    <col min="9" max="10" width="10.28125" style="1" customWidth="1"/>
    <col min="11" max="11" width="12.8515625" style="1" customWidth="1"/>
    <col min="12" max="12" width="16.140625" style="1" customWidth="1"/>
    <col min="13" max="13" width="14.28125" style="1" customWidth="1"/>
    <col min="14" max="14" width="17.7109375" style="1" customWidth="1"/>
    <col min="15" max="16384" width="9.140625" style="1" customWidth="1"/>
  </cols>
  <sheetData>
    <row r="1" spans="1:18" ht="30" customHeight="1">
      <c r="A1" s="209" t="s">
        <v>15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54"/>
      <c r="O1" s="54"/>
      <c r="P1" s="54"/>
      <c r="Q1" s="54"/>
      <c r="R1" s="54"/>
    </row>
    <row r="2" spans="1:13" ht="58.5" customHeight="1">
      <c r="A2" s="225" t="s">
        <v>221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2" ht="12.75">
      <c r="A3" s="41"/>
      <c r="B3" s="41"/>
      <c r="C3" s="38"/>
      <c r="D3" s="38"/>
      <c r="E3" s="38"/>
      <c r="F3" s="38"/>
      <c r="G3" s="38"/>
      <c r="H3" s="38"/>
      <c r="I3" s="38"/>
      <c r="J3" s="38"/>
      <c r="K3" s="38"/>
      <c r="L3" s="2"/>
    </row>
    <row r="4" spans="1:12" ht="12.75">
      <c r="A4" s="41"/>
      <c r="B4" s="41"/>
      <c r="C4" s="38"/>
      <c r="D4" s="38"/>
      <c r="E4" s="38"/>
      <c r="F4" s="38"/>
      <c r="G4" s="38"/>
      <c r="H4" s="38"/>
      <c r="I4" s="38"/>
      <c r="J4" s="38"/>
      <c r="K4" s="38"/>
      <c r="L4" s="2"/>
    </row>
    <row r="5" spans="1:16" ht="13.5" thickBot="1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3"/>
      <c r="M5" s="9"/>
      <c r="P5" s="16"/>
    </row>
    <row r="6" spans="1:16" ht="114.75" customHeight="1" thickBot="1" thickTop="1">
      <c r="A6" s="101" t="s">
        <v>0</v>
      </c>
      <c r="B6" s="140" t="s">
        <v>21</v>
      </c>
      <c r="C6" s="102" t="s">
        <v>24</v>
      </c>
      <c r="D6" s="102" t="s">
        <v>25</v>
      </c>
      <c r="E6" s="102" t="s">
        <v>100</v>
      </c>
      <c r="F6" s="102" t="s">
        <v>101</v>
      </c>
      <c r="G6" s="110" t="s">
        <v>185</v>
      </c>
      <c r="H6" s="153" t="s">
        <v>186</v>
      </c>
      <c r="I6" s="153" t="s">
        <v>187</v>
      </c>
      <c r="J6" s="153" t="s">
        <v>188</v>
      </c>
      <c r="K6" s="153" t="s">
        <v>26</v>
      </c>
      <c r="L6" s="103" t="s">
        <v>8</v>
      </c>
      <c r="M6" s="207" t="s">
        <v>33</v>
      </c>
      <c r="N6" s="189" t="s">
        <v>226</v>
      </c>
      <c r="P6" s="154"/>
    </row>
    <row r="7" spans="1:16" ht="13.5" thickTop="1">
      <c r="A7" s="111">
        <v>1</v>
      </c>
      <c r="B7" s="116" t="s">
        <v>17</v>
      </c>
      <c r="C7" s="112">
        <v>15</v>
      </c>
      <c r="D7" s="112"/>
      <c r="E7" s="112">
        <v>1</v>
      </c>
      <c r="F7" s="112"/>
      <c r="G7" s="112">
        <v>37456</v>
      </c>
      <c r="H7" s="152"/>
      <c r="I7" s="152">
        <v>3349</v>
      </c>
      <c r="J7" s="152"/>
      <c r="K7" s="152">
        <v>832</v>
      </c>
      <c r="L7" s="113">
        <f>SUM(G7:K7)</f>
        <v>41637</v>
      </c>
      <c r="M7" s="250">
        <v>3540</v>
      </c>
      <c r="N7" s="249">
        <v>6360</v>
      </c>
      <c r="O7" s="163"/>
      <c r="P7" s="154"/>
    </row>
    <row r="8" spans="1:15" ht="12.75">
      <c r="A8" s="111">
        <v>2</v>
      </c>
      <c r="B8" s="116" t="s">
        <v>118</v>
      </c>
      <c r="C8" s="112">
        <v>23</v>
      </c>
      <c r="D8" s="112"/>
      <c r="E8" s="112">
        <v>1</v>
      </c>
      <c r="F8" s="112"/>
      <c r="G8" s="116">
        <v>57432</v>
      </c>
      <c r="H8" s="152"/>
      <c r="I8" s="152">
        <v>3349</v>
      </c>
      <c r="J8" s="152"/>
      <c r="K8" s="152">
        <v>1240</v>
      </c>
      <c r="L8" s="113">
        <f aca="true" t="shared" si="0" ref="L8:L20">SUM(G8:K8)</f>
        <v>62021</v>
      </c>
      <c r="M8" s="158">
        <v>5427</v>
      </c>
      <c r="N8" s="208">
        <v>10176</v>
      </c>
      <c r="O8" s="163"/>
    </row>
    <row r="9" spans="1:15" ht="12.75">
      <c r="A9" s="111">
        <v>3</v>
      </c>
      <c r="B9" s="116" t="s">
        <v>22</v>
      </c>
      <c r="C9" s="116"/>
      <c r="D9" s="116">
        <v>22</v>
      </c>
      <c r="E9" s="116"/>
      <c r="F9" s="116">
        <v>1</v>
      </c>
      <c r="G9" s="116"/>
      <c r="H9" s="152">
        <v>88310</v>
      </c>
      <c r="I9" s="152"/>
      <c r="J9" s="152">
        <v>7938</v>
      </c>
      <c r="K9" s="152">
        <v>1964</v>
      </c>
      <c r="L9" s="113">
        <f t="shared" si="0"/>
        <v>98212</v>
      </c>
      <c r="M9" s="159">
        <v>5191</v>
      </c>
      <c r="N9" s="183">
        <v>19006</v>
      </c>
      <c r="O9" s="163"/>
    </row>
    <row r="10" spans="1:15" ht="12.75">
      <c r="A10" s="111">
        <v>4</v>
      </c>
      <c r="B10" s="116" t="s">
        <v>18</v>
      </c>
      <c r="C10" s="116">
        <v>38</v>
      </c>
      <c r="D10" s="116"/>
      <c r="E10" s="116">
        <v>2</v>
      </c>
      <c r="F10" s="116"/>
      <c r="G10" s="116">
        <v>94888</v>
      </c>
      <c r="H10" s="152"/>
      <c r="I10" s="152">
        <v>6698</v>
      </c>
      <c r="J10" s="152"/>
      <c r="K10" s="152">
        <v>2072</v>
      </c>
      <c r="L10" s="113">
        <f t="shared" si="0"/>
        <v>103658</v>
      </c>
      <c r="M10" s="159">
        <v>8967</v>
      </c>
      <c r="N10" s="183">
        <v>16112</v>
      </c>
      <c r="O10" s="163"/>
    </row>
    <row r="11" spans="1:15" ht="12.75">
      <c r="A11" s="111">
        <v>5</v>
      </c>
      <c r="B11" s="116" t="s">
        <v>19</v>
      </c>
      <c r="C11" s="116"/>
      <c r="D11" s="116">
        <v>39</v>
      </c>
      <c r="E11" s="116"/>
      <c r="F11" s="116">
        <v>2</v>
      </c>
      <c r="G11" s="116"/>
      <c r="H11" s="152">
        <v>156549</v>
      </c>
      <c r="I11" s="152"/>
      <c r="J11" s="152">
        <v>15876</v>
      </c>
      <c r="K11" s="152">
        <v>3519</v>
      </c>
      <c r="L11" s="113">
        <f t="shared" si="0"/>
        <v>175944</v>
      </c>
      <c r="M11" s="159">
        <v>9203</v>
      </c>
      <c r="N11" s="183">
        <v>33693</v>
      </c>
      <c r="O11" s="163"/>
    </row>
    <row r="12" spans="1:15" ht="12.75">
      <c r="A12" s="111">
        <v>6</v>
      </c>
      <c r="B12" s="115" t="s">
        <v>110</v>
      </c>
      <c r="C12" s="116">
        <v>79</v>
      </c>
      <c r="D12" s="116"/>
      <c r="E12" s="116">
        <v>4</v>
      </c>
      <c r="F12" s="116"/>
      <c r="G12" s="116">
        <v>197266</v>
      </c>
      <c r="H12" s="152"/>
      <c r="I12" s="152">
        <v>13396</v>
      </c>
      <c r="J12" s="152"/>
      <c r="K12" s="152">
        <v>4298</v>
      </c>
      <c r="L12" s="113">
        <f t="shared" si="0"/>
        <v>214960</v>
      </c>
      <c r="M12" s="159">
        <v>18642</v>
      </c>
      <c r="N12" s="183">
        <v>33496</v>
      </c>
      <c r="O12" s="163"/>
    </row>
    <row r="13" spans="1:15" ht="12.75">
      <c r="A13" s="111">
        <v>7</v>
      </c>
      <c r="B13" s="115" t="s">
        <v>204</v>
      </c>
      <c r="C13" s="116">
        <v>85</v>
      </c>
      <c r="D13" s="116"/>
      <c r="E13" s="116">
        <v>4</v>
      </c>
      <c r="F13" s="116"/>
      <c r="G13" s="116">
        <v>212248</v>
      </c>
      <c r="H13" s="152"/>
      <c r="I13" s="152">
        <v>13396</v>
      </c>
      <c r="J13" s="152"/>
      <c r="K13" s="152">
        <v>4604</v>
      </c>
      <c r="L13" s="113">
        <f t="shared" si="0"/>
        <v>230248</v>
      </c>
      <c r="M13" s="159">
        <v>20057</v>
      </c>
      <c r="N13" s="183">
        <v>36040</v>
      </c>
      <c r="O13" s="163"/>
    </row>
    <row r="14" spans="1:15" ht="12.75">
      <c r="A14" s="111">
        <v>8</v>
      </c>
      <c r="B14" s="115" t="s">
        <v>111</v>
      </c>
      <c r="C14" s="116">
        <v>58</v>
      </c>
      <c r="D14" s="116"/>
      <c r="E14" s="116">
        <v>3</v>
      </c>
      <c r="F14" s="116"/>
      <c r="G14" s="116">
        <v>144828</v>
      </c>
      <c r="H14" s="152"/>
      <c r="I14" s="152">
        <v>10047</v>
      </c>
      <c r="J14" s="152"/>
      <c r="K14" s="152">
        <v>3160</v>
      </c>
      <c r="L14" s="113">
        <f t="shared" si="0"/>
        <v>158035</v>
      </c>
      <c r="M14" s="159">
        <v>13686</v>
      </c>
      <c r="N14" s="183">
        <v>24592</v>
      </c>
      <c r="O14" s="163"/>
    </row>
    <row r="15" spans="1:15" ht="12.75">
      <c r="A15" s="111">
        <v>9</v>
      </c>
      <c r="B15" s="115" t="s">
        <v>112</v>
      </c>
      <c r="C15" s="116">
        <v>21</v>
      </c>
      <c r="D15" s="116"/>
      <c r="E15" s="116">
        <v>1</v>
      </c>
      <c r="F15" s="116"/>
      <c r="G15" s="116">
        <v>52438</v>
      </c>
      <c r="H15" s="152"/>
      <c r="I15" s="152">
        <v>3349</v>
      </c>
      <c r="J15" s="152"/>
      <c r="K15" s="152">
        <v>1138</v>
      </c>
      <c r="L15" s="113">
        <f t="shared" si="0"/>
        <v>56925</v>
      </c>
      <c r="M15" s="159">
        <v>4955</v>
      </c>
      <c r="N15" s="183">
        <v>8904</v>
      </c>
      <c r="O15" s="163"/>
    </row>
    <row r="16" spans="1:15" ht="12.75">
      <c r="A16" s="111">
        <v>10</v>
      </c>
      <c r="B16" s="115" t="s">
        <v>113</v>
      </c>
      <c r="C16" s="116">
        <v>15</v>
      </c>
      <c r="D16" s="116"/>
      <c r="E16" s="116">
        <v>1</v>
      </c>
      <c r="F16" s="116"/>
      <c r="G16" s="116">
        <v>37456</v>
      </c>
      <c r="H16" s="152"/>
      <c r="I16" s="152">
        <v>3349</v>
      </c>
      <c r="J16" s="152"/>
      <c r="K16" s="152">
        <v>832</v>
      </c>
      <c r="L16" s="113">
        <f t="shared" si="0"/>
        <v>41637</v>
      </c>
      <c r="M16" s="159">
        <v>3540</v>
      </c>
      <c r="N16" s="183">
        <v>6360</v>
      </c>
      <c r="O16" s="163"/>
    </row>
    <row r="17" spans="1:17" ht="12.75">
      <c r="A17" s="111">
        <v>11</v>
      </c>
      <c r="B17" s="115" t="s">
        <v>114</v>
      </c>
      <c r="C17" s="116">
        <v>61</v>
      </c>
      <c r="D17" s="116"/>
      <c r="E17" s="116">
        <v>4</v>
      </c>
      <c r="F17" s="116"/>
      <c r="G17" s="116">
        <v>152319</v>
      </c>
      <c r="H17" s="152"/>
      <c r="I17" s="152">
        <v>13396</v>
      </c>
      <c r="J17" s="152"/>
      <c r="K17" s="152">
        <v>3381</v>
      </c>
      <c r="L17" s="113">
        <f t="shared" si="0"/>
        <v>169096</v>
      </c>
      <c r="M17" s="159">
        <v>14394</v>
      </c>
      <c r="N17" s="183">
        <v>25864</v>
      </c>
      <c r="O17" s="163"/>
      <c r="Q17" s="9"/>
    </row>
    <row r="18" spans="1:15" ht="12.75">
      <c r="A18" s="111">
        <v>12</v>
      </c>
      <c r="B18" s="115" t="s">
        <v>88</v>
      </c>
      <c r="C18" s="116"/>
      <c r="D18" s="116">
        <v>40</v>
      </c>
      <c r="E18" s="116"/>
      <c r="F18" s="116">
        <v>2</v>
      </c>
      <c r="G18" s="116"/>
      <c r="H18" s="152">
        <v>160563</v>
      </c>
      <c r="I18" s="152"/>
      <c r="J18" s="152">
        <v>15876</v>
      </c>
      <c r="K18" s="152">
        <v>3601</v>
      </c>
      <c r="L18" s="113">
        <f t="shared" si="0"/>
        <v>180040</v>
      </c>
      <c r="M18" s="159">
        <v>9439</v>
      </c>
      <c r="N18" s="183">
        <v>34556</v>
      </c>
      <c r="O18" s="163"/>
    </row>
    <row r="19" spans="1:15" ht="12.75">
      <c r="A19" s="111">
        <v>13</v>
      </c>
      <c r="B19" s="116" t="s">
        <v>116</v>
      </c>
      <c r="C19" s="116">
        <v>24</v>
      </c>
      <c r="D19" s="116"/>
      <c r="E19" s="116">
        <v>1</v>
      </c>
      <c r="F19" s="116"/>
      <c r="G19" s="116">
        <v>59929</v>
      </c>
      <c r="H19" s="152"/>
      <c r="I19" s="152">
        <v>3349</v>
      </c>
      <c r="J19" s="152"/>
      <c r="K19" s="152">
        <v>1291</v>
      </c>
      <c r="L19" s="113">
        <f t="shared" si="0"/>
        <v>64569</v>
      </c>
      <c r="M19" s="159">
        <v>5663</v>
      </c>
      <c r="N19" s="183">
        <v>10176</v>
      </c>
      <c r="O19" s="163"/>
    </row>
    <row r="20" spans="1:15" ht="12.75">
      <c r="A20" s="111">
        <v>14</v>
      </c>
      <c r="B20" s="116" t="s">
        <v>117</v>
      </c>
      <c r="C20" s="116"/>
      <c r="D20" s="116">
        <v>46</v>
      </c>
      <c r="E20" s="116"/>
      <c r="F20" s="116">
        <v>2</v>
      </c>
      <c r="G20" s="116"/>
      <c r="H20" s="152">
        <v>184648</v>
      </c>
      <c r="I20" s="152"/>
      <c r="J20" s="152">
        <v>15876</v>
      </c>
      <c r="K20" s="152">
        <v>4092</v>
      </c>
      <c r="L20" s="113">
        <f t="shared" si="0"/>
        <v>204616</v>
      </c>
      <c r="M20" s="159">
        <v>10855</v>
      </c>
      <c r="N20" s="183">
        <v>39740</v>
      </c>
      <c r="O20" s="163"/>
    </row>
    <row r="21" spans="1:15" s="109" customFormat="1" ht="22.5" customHeight="1" thickBot="1">
      <c r="A21" s="226" t="s">
        <v>11</v>
      </c>
      <c r="B21" s="227"/>
      <c r="C21" s="94">
        <f aca="true" t="shared" si="1" ref="C21:M21">SUM(C7:C20)</f>
        <v>419</v>
      </c>
      <c r="D21" s="94">
        <f t="shared" si="1"/>
        <v>147</v>
      </c>
      <c r="E21" s="94">
        <f t="shared" si="1"/>
        <v>22</v>
      </c>
      <c r="F21" s="94">
        <f t="shared" si="1"/>
        <v>7</v>
      </c>
      <c r="G21" s="94">
        <f t="shared" si="1"/>
        <v>1046260</v>
      </c>
      <c r="H21" s="94">
        <f t="shared" si="1"/>
        <v>590070</v>
      </c>
      <c r="I21" s="94">
        <f t="shared" si="1"/>
        <v>73678</v>
      </c>
      <c r="J21" s="94">
        <f t="shared" si="1"/>
        <v>55566</v>
      </c>
      <c r="K21" s="94">
        <f t="shared" si="1"/>
        <v>36024</v>
      </c>
      <c r="L21" s="95">
        <f t="shared" si="1"/>
        <v>1801598</v>
      </c>
      <c r="M21" s="251">
        <f t="shared" si="1"/>
        <v>133559</v>
      </c>
      <c r="N21" s="184">
        <f>SUM(N7:N20)</f>
        <v>305075</v>
      </c>
      <c r="O21" s="163"/>
    </row>
    <row r="22" spans="1:13" ht="13.5" thickTop="1">
      <c r="A22" s="16"/>
      <c r="B22" s="68"/>
      <c r="C22" s="13"/>
      <c r="D22" s="13"/>
      <c r="E22" s="13"/>
      <c r="F22" s="13"/>
      <c r="G22" s="13"/>
      <c r="H22" s="13"/>
      <c r="I22" s="13"/>
      <c r="J22" s="13"/>
      <c r="K22" s="13"/>
      <c r="L22" s="34"/>
      <c r="M22" s="13"/>
    </row>
    <row r="23" spans="1:13" ht="15">
      <c r="A23" s="135"/>
      <c r="B23" s="129"/>
      <c r="C23" s="130"/>
      <c r="D23" s="130"/>
      <c r="E23" s="130"/>
      <c r="F23" s="130"/>
      <c r="G23" s="84"/>
      <c r="H23" s="84"/>
      <c r="I23" s="84"/>
      <c r="J23" s="84"/>
      <c r="K23" s="84"/>
      <c r="L23" s="130"/>
      <c r="M23" s="9"/>
    </row>
    <row r="24" spans="1:12" ht="15">
      <c r="A24" s="135"/>
      <c r="B24" s="129"/>
      <c r="C24" s="130"/>
      <c r="D24" s="130"/>
      <c r="E24" s="130"/>
      <c r="F24" s="130"/>
      <c r="G24" s="84"/>
      <c r="H24" s="84"/>
      <c r="I24" s="84"/>
      <c r="J24" s="84"/>
      <c r="K24" s="84"/>
      <c r="L24" s="130"/>
    </row>
    <row r="25" spans="1:13" ht="12.75">
      <c r="A25" s="9"/>
      <c r="B25" s="9"/>
      <c r="C25" s="22"/>
      <c r="D25" s="22"/>
      <c r="E25" s="22"/>
      <c r="F25" s="22"/>
      <c r="G25" s="9"/>
      <c r="H25" s="9"/>
      <c r="I25" s="9"/>
      <c r="J25" s="9"/>
      <c r="K25" s="9"/>
      <c r="L25" s="21"/>
      <c r="M25" s="72"/>
    </row>
    <row r="26" spans="1:13" ht="12.75">
      <c r="A26" s="9"/>
      <c r="B26" s="9"/>
      <c r="C26" s="22"/>
      <c r="D26" s="22"/>
      <c r="E26" s="22"/>
      <c r="F26" s="22"/>
      <c r="G26" s="9"/>
      <c r="H26" s="9"/>
      <c r="I26" s="9"/>
      <c r="J26" s="9"/>
      <c r="K26" s="9"/>
      <c r="L26" s="21"/>
      <c r="M26" s="73"/>
    </row>
    <row r="27" spans="1:13" ht="12.75">
      <c r="A27" s="9"/>
      <c r="B27" s="9"/>
      <c r="C27" s="35"/>
      <c r="D27" s="35"/>
      <c r="E27" s="35"/>
      <c r="F27" s="35"/>
      <c r="G27" s="9"/>
      <c r="H27" s="9"/>
      <c r="I27" s="9"/>
      <c r="J27" s="9"/>
      <c r="K27" s="9"/>
      <c r="L27" s="37"/>
      <c r="M27" s="72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76"/>
      <c r="M28" s="73"/>
    </row>
    <row r="29" spans="1:13" ht="12.75">
      <c r="A29" s="9"/>
      <c r="B29" s="9"/>
      <c r="C29" s="17"/>
      <c r="D29" s="17"/>
      <c r="E29" s="17"/>
      <c r="F29" s="17"/>
      <c r="G29" s="9"/>
      <c r="H29" s="9"/>
      <c r="I29" s="9"/>
      <c r="J29" s="9"/>
      <c r="K29" s="9"/>
      <c r="L29" s="21"/>
      <c r="M29" s="74"/>
    </row>
    <row r="30" spans="1:12" ht="12.75">
      <c r="A30" s="9"/>
      <c r="B30" s="9"/>
      <c r="C30" s="17"/>
      <c r="D30" s="17"/>
      <c r="E30" s="17"/>
      <c r="F30" s="17"/>
      <c r="G30" s="9"/>
      <c r="H30" s="9"/>
      <c r="I30" s="9"/>
      <c r="J30" s="9"/>
      <c r="K30" s="9"/>
      <c r="L30" s="9"/>
    </row>
    <row r="31" spans="1:12" ht="12.75">
      <c r="A31" s="9"/>
      <c r="B31" s="9"/>
      <c r="C31" s="52"/>
      <c r="D31" s="52"/>
      <c r="E31" s="52"/>
      <c r="F31" s="52"/>
      <c r="G31" s="9"/>
      <c r="H31" s="9"/>
      <c r="I31" s="9"/>
      <c r="J31" s="9"/>
      <c r="K31" s="9"/>
      <c r="L31" s="12"/>
    </row>
    <row r="32" spans="1:12" ht="12.75">
      <c r="A32" s="9"/>
      <c r="B32" s="9"/>
      <c r="C32" s="13"/>
      <c r="D32" s="13"/>
      <c r="E32" s="13"/>
      <c r="F32" s="13"/>
      <c r="G32" s="9"/>
      <c r="H32" s="9"/>
      <c r="I32" s="9"/>
      <c r="J32" s="9"/>
      <c r="K32" s="9"/>
      <c r="L32" s="12"/>
    </row>
    <row r="33" spans="1:12" ht="12.75">
      <c r="A33" s="9"/>
      <c r="B33" s="9"/>
      <c r="C33" s="13"/>
      <c r="D33" s="13"/>
      <c r="E33" s="13"/>
      <c r="F33" s="13"/>
      <c r="G33" s="9"/>
      <c r="H33" s="9"/>
      <c r="I33" s="9"/>
      <c r="J33" s="9"/>
      <c r="K33" s="9"/>
      <c r="L33" s="12"/>
    </row>
    <row r="34" spans="1:12" ht="12.75">
      <c r="A34" s="9"/>
      <c r="B34" s="9"/>
      <c r="C34" s="13"/>
      <c r="D34" s="13"/>
      <c r="E34" s="13"/>
      <c r="F34" s="13"/>
      <c r="G34" s="9"/>
      <c r="H34" s="9"/>
      <c r="I34" s="9"/>
      <c r="J34" s="9"/>
      <c r="K34" s="9"/>
      <c r="L34" s="12"/>
    </row>
    <row r="35" spans="1:12" ht="12.75">
      <c r="A35" s="9"/>
      <c r="B35" s="9"/>
      <c r="C35" s="17"/>
      <c r="D35" s="17"/>
      <c r="E35" s="17"/>
      <c r="F35" s="17"/>
      <c r="G35" s="17"/>
      <c r="H35" s="17"/>
      <c r="I35" s="17"/>
      <c r="J35" s="17"/>
      <c r="K35" s="17"/>
      <c r="L35" s="9"/>
    </row>
    <row r="36" spans="1:12" ht="12.75">
      <c r="A36" s="9"/>
      <c r="B36" s="9"/>
      <c r="C36" s="75"/>
      <c r="D36" s="75"/>
      <c r="E36" s="75"/>
      <c r="F36" s="75"/>
      <c r="G36" s="20"/>
      <c r="H36" s="20"/>
      <c r="I36" s="20"/>
      <c r="J36" s="20"/>
      <c r="K36" s="20"/>
      <c r="L36" s="11"/>
    </row>
    <row r="37" spans="1:12" ht="12.75">
      <c r="A37" s="9"/>
      <c r="B37" s="9"/>
      <c r="C37" s="16"/>
      <c r="D37" s="16"/>
      <c r="E37" s="16"/>
      <c r="F37" s="16"/>
      <c r="G37" s="16"/>
      <c r="H37" s="16"/>
      <c r="I37" s="16"/>
      <c r="J37" s="16"/>
      <c r="K37" s="16"/>
      <c r="L37" s="22"/>
    </row>
    <row r="38" spans="3:11" ht="12.75">
      <c r="C38" s="9"/>
      <c r="D38" s="9"/>
      <c r="E38" s="9"/>
      <c r="F38" s="9"/>
      <c r="G38" s="9"/>
      <c r="H38" s="9"/>
      <c r="I38" s="9"/>
      <c r="J38" s="9"/>
      <c r="K38" s="9"/>
    </row>
    <row r="39" spans="3:12" ht="12.75">
      <c r="C39" s="19"/>
      <c r="D39" s="19"/>
      <c r="E39" s="19"/>
      <c r="F39" s="19"/>
      <c r="G39" s="19"/>
      <c r="H39" s="19"/>
      <c r="I39" s="19"/>
      <c r="J39" s="19"/>
      <c r="K39" s="19"/>
      <c r="L39" s="8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2" ht="12.75"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2:12" ht="12.75" customHeight="1">
      <c r="B42" s="15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3:11" ht="12.75">
      <c r="C43" s="20"/>
      <c r="D43" s="20"/>
      <c r="E43" s="20"/>
      <c r="F43" s="20"/>
      <c r="G43" s="20"/>
      <c r="H43" s="20"/>
      <c r="I43" s="20"/>
      <c r="J43" s="20"/>
      <c r="K43" s="20"/>
    </row>
    <row r="44" spans="3:11" ht="12.75">
      <c r="C44" s="9"/>
      <c r="D44" s="9"/>
      <c r="E44" s="9"/>
      <c r="F44" s="9"/>
      <c r="G44" s="9"/>
      <c r="H44" s="9"/>
      <c r="I44" s="9"/>
      <c r="J44" s="9"/>
      <c r="K44" s="9"/>
    </row>
  </sheetData>
  <sheetProtection password="CC6B" sheet="1"/>
  <mergeCells count="3">
    <mergeCell ref="A2:M2"/>
    <mergeCell ref="A1:M1"/>
    <mergeCell ref="A21:B21"/>
  </mergeCells>
  <printOptions/>
  <pageMargins left="0.7480314960629921" right="0.7480314960629921" top="0.984251968503937" bottom="0.39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0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3" sqref="R3"/>
    </sheetView>
  </sheetViews>
  <sheetFormatPr defaultColWidth="9.140625" defaultRowHeight="12.75"/>
  <cols>
    <col min="1" max="1" width="5.57421875" style="5" customWidth="1"/>
    <col min="2" max="2" width="30.140625" style="5" customWidth="1"/>
    <col min="3" max="3" width="9.00390625" style="5" customWidth="1"/>
    <col min="4" max="4" width="12.28125" style="5" customWidth="1"/>
    <col min="5" max="5" width="11.8515625" style="5" customWidth="1"/>
    <col min="6" max="6" width="11.00390625" style="5" customWidth="1"/>
    <col min="7" max="7" width="10.57421875" style="5" customWidth="1"/>
    <col min="8" max="8" width="10.7109375" style="5" customWidth="1"/>
    <col min="9" max="9" width="9.57421875" style="5" bestFit="1" customWidth="1"/>
    <col min="10" max="11" width="9.57421875" style="5" customWidth="1"/>
    <col min="12" max="12" width="11.140625" style="5" customWidth="1"/>
    <col min="13" max="13" width="10.8515625" style="5" customWidth="1"/>
    <col min="14" max="14" width="9.421875" style="5" bestFit="1" customWidth="1"/>
    <col min="15" max="15" width="9.421875" style="5" customWidth="1"/>
    <col min="16" max="17" width="9.140625" style="5" customWidth="1"/>
    <col min="18" max="18" width="14.421875" style="5" customWidth="1"/>
    <col min="19" max="20" width="11.57421875" style="5" customWidth="1"/>
    <col min="21" max="21" width="13.57421875" style="5" customWidth="1"/>
    <col min="22" max="22" width="10.28125" style="5" customWidth="1"/>
    <col min="23" max="23" width="10.140625" style="5" customWidth="1"/>
    <col min="24" max="24" width="14.7109375" style="16" customWidth="1"/>
    <col min="25" max="28" width="15.57421875" style="16" customWidth="1"/>
    <col min="29" max="29" width="12.57421875" style="16" customWidth="1"/>
    <col min="30" max="30" width="11.140625" style="16" customWidth="1"/>
    <col min="31" max="31" width="10.140625" style="16" customWidth="1"/>
    <col min="32" max="33" width="9.140625" style="16" customWidth="1"/>
    <col min="34" max="34" width="10.140625" style="16" customWidth="1"/>
    <col min="35" max="40" width="9.140625" style="16" customWidth="1"/>
    <col min="41" max="16384" width="9.140625" style="5" customWidth="1"/>
  </cols>
  <sheetData>
    <row r="1" spans="1:23" ht="19.5" customHeight="1">
      <c r="A1" s="225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16"/>
    </row>
    <row r="2" spans="1:39" ht="31.5" customHeight="1">
      <c r="A2" s="238" t="s">
        <v>222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5"/>
      <c r="AF2" s="235"/>
      <c r="AG2" s="235"/>
      <c r="AH2" s="235"/>
      <c r="AI2" s="235"/>
      <c r="AJ2" s="235"/>
      <c r="AK2" s="235"/>
      <c r="AL2" s="235"/>
      <c r="AM2" s="235"/>
    </row>
    <row r="3" spans="1:39" ht="24" customHeight="1">
      <c r="A3" s="229"/>
      <c r="B3" s="229"/>
      <c r="C3" s="17"/>
      <c r="D3" s="17"/>
      <c r="E3" s="17"/>
      <c r="F3" s="17"/>
      <c r="G3" s="17"/>
      <c r="H3" s="17"/>
      <c r="I3" s="17"/>
      <c r="J3" s="17"/>
      <c r="K3" s="17"/>
      <c r="L3" s="206"/>
      <c r="M3" s="44"/>
      <c r="N3" s="168"/>
      <c r="O3" s="168"/>
      <c r="P3" s="168"/>
      <c r="Q3" s="168"/>
      <c r="R3" s="17"/>
      <c r="S3" s="46"/>
      <c r="T3" s="46"/>
      <c r="U3" s="46"/>
      <c r="V3" s="46"/>
      <c r="W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3.5" customHeight="1" thickBot="1">
      <c r="A4" s="229"/>
      <c r="B4" s="22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69"/>
      <c r="O4" s="169"/>
      <c r="P4" s="169"/>
      <c r="Q4" s="169"/>
      <c r="R4" s="26"/>
      <c r="S4" s="157"/>
      <c r="T4" s="157"/>
      <c r="U4" s="26"/>
      <c r="V4" s="180"/>
      <c r="W4" s="157"/>
      <c r="X4" s="179"/>
      <c r="Y4" s="46"/>
      <c r="Z4" s="160"/>
      <c r="AA4" s="160"/>
      <c r="AB4" s="160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ht="31.5" customHeight="1" thickTop="1">
      <c r="A5" s="236" t="s">
        <v>0</v>
      </c>
      <c r="B5" s="213" t="s">
        <v>21</v>
      </c>
      <c r="C5" s="230" t="s">
        <v>3</v>
      </c>
      <c r="D5" s="167">
        <v>0.9747</v>
      </c>
      <c r="E5" s="167">
        <v>0.9747</v>
      </c>
      <c r="F5" s="165">
        <v>0.003222</v>
      </c>
      <c r="G5" s="167">
        <v>0.014</v>
      </c>
      <c r="H5" s="205">
        <v>0.00025</v>
      </c>
      <c r="I5" s="165">
        <v>0.000648</v>
      </c>
      <c r="J5" s="205">
        <v>0.00029</v>
      </c>
      <c r="K5" s="165">
        <v>0.000769</v>
      </c>
      <c r="L5" s="165">
        <v>0.006121</v>
      </c>
      <c r="M5" s="175">
        <v>1</v>
      </c>
      <c r="N5" s="175">
        <v>1</v>
      </c>
      <c r="O5" s="175">
        <v>1</v>
      </c>
      <c r="P5" s="175">
        <v>1</v>
      </c>
      <c r="Q5" s="175">
        <v>1</v>
      </c>
      <c r="R5" s="219" t="s">
        <v>154</v>
      </c>
      <c r="S5" s="170" t="s">
        <v>107</v>
      </c>
      <c r="T5" s="170" t="s">
        <v>108</v>
      </c>
      <c r="U5" s="219" t="s">
        <v>150</v>
      </c>
      <c r="V5" s="232" t="s">
        <v>155</v>
      </c>
      <c r="W5" s="233"/>
      <c r="X5" s="233"/>
      <c r="Y5" s="233"/>
      <c r="Z5" s="233"/>
      <c r="AA5" s="233"/>
      <c r="AB5" s="233"/>
      <c r="AC5" s="234"/>
      <c r="AD5" s="26"/>
      <c r="AE5" s="28"/>
      <c r="AF5" s="28"/>
      <c r="AG5" s="26"/>
      <c r="AH5" s="26"/>
      <c r="AI5" s="26"/>
      <c r="AJ5" s="26"/>
      <c r="AK5" s="26"/>
      <c r="AL5" s="26"/>
      <c r="AM5" s="26"/>
    </row>
    <row r="6" spans="1:39" ht="100.5" customHeight="1" thickBot="1">
      <c r="A6" s="237"/>
      <c r="B6" s="214"/>
      <c r="C6" s="231"/>
      <c r="D6" s="110" t="s">
        <v>195</v>
      </c>
      <c r="E6" s="110" t="s">
        <v>196</v>
      </c>
      <c r="F6" s="93" t="s">
        <v>28</v>
      </c>
      <c r="G6" s="93" t="s">
        <v>5</v>
      </c>
      <c r="H6" s="137" t="s">
        <v>149</v>
      </c>
      <c r="I6" s="93" t="s">
        <v>234</v>
      </c>
      <c r="J6" s="93" t="s">
        <v>233</v>
      </c>
      <c r="K6" s="93" t="s">
        <v>217</v>
      </c>
      <c r="L6" s="110" t="s">
        <v>6</v>
      </c>
      <c r="M6" s="137" t="s">
        <v>98</v>
      </c>
      <c r="N6" s="137" t="s">
        <v>198</v>
      </c>
      <c r="O6" s="137" t="s">
        <v>199</v>
      </c>
      <c r="P6" s="137" t="s">
        <v>200</v>
      </c>
      <c r="Q6" s="137" t="s">
        <v>201</v>
      </c>
      <c r="R6" s="220"/>
      <c r="S6" s="93" t="s">
        <v>106</v>
      </c>
      <c r="T6" s="93" t="s">
        <v>109</v>
      </c>
      <c r="U6" s="220"/>
      <c r="V6" s="172" t="s">
        <v>29</v>
      </c>
      <c r="W6" s="162" t="s">
        <v>27</v>
      </c>
      <c r="X6" s="162" t="s">
        <v>95</v>
      </c>
      <c r="Y6" s="162" t="s">
        <v>202</v>
      </c>
      <c r="Z6" s="162" t="s">
        <v>151</v>
      </c>
      <c r="AA6" s="162" t="s">
        <v>152</v>
      </c>
      <c r="AB6" s="162" t="s">
        <v>153</v>
      </c>
      <c r="AC6" s="171" t="s">
        <v>23</v>
      </c>
      <c r="AD6" s="25"/>
      <c r="AE6" s="29"/>
      <c r="AF6" s="29"/>
      <c r="AG6" s="25"/>
      <c r="AH6" s="25"/>
      <c r="AI6" s="25"/>
      <c r="AJ6" s="25"/>
      <c r="AK6" s="25"/>
      <c r="AL6" s="25"/>
      <c r="AM6" s="25"/>
    </row>
    <row r="7" spans="1:33" ht="13.5" thickTop="1">
      <c r="A7" s="111">
        <v>1</v>
      </c>
      <c r="B7" s="118" t="s">
        <v>119</v>
      </c>
      <c r="C7" s="112">
        <v>595</v>
      </c>
      <c r="D7" s="112">
        <v>1641831</v>
      </c>
      <c r="E7" s="112">
        <v>350113</v>
      </c>
      <c r="F7" s="112"/>
      <c r="G7" s="112">
        <v>23904</v>
      </c>
      <c r="H7" s="112"/>
      <c r="I7" s="112"/>
      <c r="J7" s="112"/>
      <c r="K7" s="112"/>
      <c r="L7" s="112">
        <v>12515</v>
      </c>
      <c r="M7" s="112">
        <v>67500</v>
      </c>
      <c r="N7" s="112"/>
      <c r="O7" s="112"/>
      <c r="P7" s="112"/>
      <c r="Q7" s="112"/>
      <c r="R7" s="117">
        <f>D7+E7+F7+G7+H7+I7+L7+M7+N7+O7+P7+Q7+J7+K7</f>
        <v>2095863</v>
      </c>
      <c r="S7" s="112">
        <v>48360</v>
      </c>
      <c r="T7" s="152">
        <v>415680</v>
      </c>
      <c r="U7" s="178">
        <f>S7+T7</f>
        <v>464040</v>
      </c>
      <c r="V7" s="158">
        <v>2323</v>
      </c>
      <c r="W7" s="112">
        <v>19635</v>
      </c>
      <c r="X7" s="112">
        <v>74094</v>
      </c>
      <c r="Y7" s="112"/>
      <c r="Z7" s="112"/>
      <c r="AA7" s="152">
        <v>25698</v>
      </c>
      <c r="AB7" s="152">
        <v>54</v>
      </c>
      <c r="AC7" s="181"/>
      <c r="AD7" s="182"/>
      <c r="AE7" s="39"/>
      <c r="AG7" s="39"/>
    </row>
    <row r="8" spans="1:33" ht="12.75">
      <c r="A8" s="114">
        <v>2</v>
      </c>
      <c r="B8" s="119" t="s">
        <v>120</v>
      </c>
      <c r="C8" s="116">
        <v>271</v>
      </c>
      <c r="D8" s="116">
        <v>747792</v>
      </c>
      <c r="E8" s="116">
        <v>182059</v>
      </c>
      <c r="F8" s="116"/>
      <c r="G8" s="116">
        <v>7738</v>
      </c>
      <c r="H8" s="116"/>
      <c r="I8" s="116">
        <v>3190</v>
      </c>
      <c r="J8" s="116"/>
      <c r="K8" s="116"/>
      <c r="L8" s="116">
        <v>5700</v>
      </c>
      <c r="M8" s="112">
        <v>67500</v>
      </c>
      <c r="N8" s="116"/>
      <c r="O8" s="116"/>
      <c r="P8" s="116"/>
      <c r="Q8" s="112"/>
      <c r="R8" s="117">
        <f aca="true" t="shared" si="0" ref="R8:R56">D8+E8+F8+G8+H8+I8+L8+M8+N8+O8+P8+Q8+J8+K8</f>
        <v>1013979</v>
      </c>
      <c r="S8" s="116">
        <v>22568</v>
      </c>
      <c r="T8" s="155">
        <v>196149</v>
      </c>
      <c r="U8" s="178">
        <f>S8+T8</f>
        <v>218717</v>
      </c>
      <c r="V8" s="159"/>
      <c r="W8" s="116">
        <v>8943</v>
      </c>
      <c r="X8" s="116">
        <v>38699</v>
      </c>
      <c r="Y8" s="116"/>
      <c r="Z8" s="116"/>
      <c r="AA8" s="155">
        <v>13062</v>
      </c>
      <c r="AB8" s="155"/>
      <c r="AC8" s="120"/>
      <c r="AD8" s="182"/>
      <c r="AE8" s="39"/>
      <c r="AG8" s="39"/>
    </row>
    <row r="9" spans="1:33" ht="12.75">
      <c r="A9" s="114">
        <v>3</v>
      </c>
      <c r="B9" s="119" t="s">
        <v>17</v>
      </c>
      <c r="C9" s="116">
        <v>103</v>
      </c>
      <c r="D9" s="116">
        <v>284216</v>
      </c>
      <c r="E9" s="116">
        <v>98032</v>
      </c>
      <c r="F9" s="116"/>
      <c r="G9" s="116">
        <v>14999</v>
      </c>
      <c r="H9" s="116"/>
      <c r="I9" s="116"/>
      <c r="J9" s="116">
        <v>30175</v>
      </c>
      <c r="K9" s="116"/>
      <c r="L9" s="116">
        <v>2165</v>
      </c>
      <c r="M9" s="112">
        <v>67500</v>
      </c>
      <c r="N9" s="116"/>
      <c r="O9" s="116"/>
      <c r="P9" s="116"/>
      <c r="Q9" s="112">
        <v>1980</v>
      </c>
      <c r="R9" s="117">
        <f t="shared" si="0"/>
        <v>499067</v>
      </c>
      <c r="S9" s="116">
        <v>6448</v>
      </c>
      <c r="T9" s="155">
        <v>62352</v>
      </c>
      <c r="U9" s="178">
        <f aca="true" t="shared" si="1" ref="U9:U56">S9+T9</f>
        <v>68800</v>
      </c>
      <c r="V9" s="159"/>
      <c r="W9" s="116">
        <v>3399</v>
      </c>
      <c r="X9" s="116">
        <v>12742</v>
      </c>
      <c r="Y9" s="116"/>
      <c r="Z9" s="116"/>
      <c r="AA9" s="155">
        <v>6510</v>
      </c>
      <c r="AB9" s="155">
        <v>54</v>
      </c>
      <c r="AC9" s="120"/>
      <c r="AD9" s="182"/>
      <c r="AE9" s="39"/>
      <c r="AG9" s="39"/>
    </row>
    <row r="10" spans="1:33" ht="12.75">
      <c r="A10" s="114">
        <v>4</v>
      </c>
      <c r="B10" s="119" t="s">
        <v>118</v>
      </c>
      <c r="C10" s="116">
        <v>390</v>
      </c>
      <c r="D10" s="116">
        <v>1076158</v>
      </c>
      <c r="E10" s="116">
        <v>252081</v>
      </c>
      <c r="F10" s="116">
        <v>22345</v>
      </c>
      <c r="G10" s="116">
        <v>14216</v>
      </c>
      <c r="H10" s="116"/>
      <c r="I10" s="116"/>
      <c r="J10" s="116"/>
      <c r="K10" s="116"/>
      <c r="L10" s="116">
        <v>8203</v>
      </c>
      <c r="M10" s="112">
        <v>67500</v>
      </c>
      <c r="N10" s="116"/>
      <c r="O10" s="116"/>
      <c r="P10" s="116"/>
      <c r="Q10" s="116">
        <v>990</v>
      </c>
      <c r="R10" s="117">
        <f t="shared" si="0"/>
        <v>1441493</v>
      </c>
      <c r="S10" s="116">
        <v>41912</v>
      </c>
      <c r="T10" s="155">
        <v>352029</v>
      </c>
      <c r="U10" s="178">
        <f t="shared" si="1"/>
        <v>393941</v>
      </c>
      <c r="V10" s="159"/>
      <c r="W10" s="116">
        <v>12870</v>
      </c>
      <c r="X10" s="116">
        <v>53093</v>
      </c>
      <c r="Y10" s="116"/>
      <c r="Z10" s="116"/>
      <c r="AA10" s="155">
        <v>17703</v>
      </c>
      <c r="AB10" s="155">
        <v>36</v>
      </c>
      <c r="AC10" s="120"/>
      <c r="AD10" s="182"/>
      <c r="AE10" s="39"/>
      <c r="AG10" s="39"/>
    </row>
    <row r="11" spans="1:33" ht="12.75">
      <c r="A11" s="111">
        <v>5</v>
      </c>
      <c r="B11" s="119" t="s">
        <v>121</v>
      </c>
      <c r="C11" s="116">
        <v>886</v>
      </c>
      <c r="D11" s="116">
        <v>2444811</v>
      </c>
      <c r="E11" s="116">
        <v>518167</v>
      </c>
      <c r="F11" s="116"/>
      <c r="G11" s="116">
        <v>25200</v>
      </c>
      <c r="H11" s="116"/>
      <c r="I11" s="116"/>
      <c r="J11" s="116"/>
      <c r="K11" s="116"/>
      <c r="L11" s="116">
        <v>18635</v>
      </c>
      <c r="M11" s="112">
        <v>67500</v>
      </c>
      <c r="N11" s="116"/>
      <c r="O11" s="116"/>
      <c r="P11" s="116"/>
      <c r="Q11" s="116"/>
      <c r="R11" s="117">
        <f t="shared" si="0"/>
        <v>3074313</v>
      </c>
      <c r="S11" s="116">
        <v>58032</v>
      </c>
      <c r="T11" s="155">
        <v>498816</v>
      </c>
      <c r="U11" s="178">
        <f t="shared" si="1"/>
        <v>556848</v>
      </c>
      <c r="V11" s="159"/>
      <c r="W11" s="116">
        <v>29238</v>
      </c>
      <c r="X11" s="116">
        <v>112085</v>
      </c>
      <c r="Y11" s="116"/>
      <c r="Z11" s="116"/>
      <c r="AA11" s="155">
        <v>37047</v>
      </c>
      <c r="AB11" s="155"/>
      <c r="AC11" s="120"/>
      <c r="AD11" s="182"/>
      <c r="AE11" s="39"/>
      <c r="AG11" s="39"/>
    </row>
    <row r="12" spans="1:33" ht="12.75">
      <c r="A12" s="114">
        <v>6</v>
      </c>
      <c r="B12" s="119" t="s">
        <v>122</v>
      </c>
      <c r="C12" s="116">
        <v>537</v>
      </c>
      <c r="D12" s="116">
        <v>1481787</v>
      </c>
      <c r="E12" s="116">
        <v>308099</v>
      </c>
      <c r="F12" s="116"/>
      <c r="G12" s="116">
        <v>13821</v>
      </c>
      <c r="H12" s="116"/>
      <c r="I12" s="116"/>
      <c r="J12" s="116"/>
      <c r="K12" s="116"/>
      <c r="L12" s="116">
        <v>11295</v>
      </c>
      <c r="M12" s="112">
        <v>67500</v>
      </c>
      <c r="N12" s="116"/>
      <c r="O12" s="116"/>
      <c r="P12" s="116"/>
      <c r="Q12" s="116"/>
      <c r="R12" s="117">
        <f t="shared" si="0"/>
        <v>1882502</v>
      </c>
      <c r="S12" s="116">
        <v>41912</v>
      </c>
      <c r="T12" s="155">
        <v>370215</v>
      </c>
      <c r="U12" s="178">
        <f t="shared" si="1"/>
        <v>412127</v>
      </c>
      <c r="V12" s="159">
        <v>2323</v>
      </c>
      <c r="W12" s="116">
        <v>17721</v>
      </c>
      <c r="X12" s="116">
        <v>71498</v>
      </c>
      <c r="Y12" s="116"/>
      <c r="Z12" s="116"/>
      <c r="AA12" s="155">
        <v>23436</v>
      </c>
      <c r="AB12" s="155"/>
      <c r="AC12" s="120"/>
      <c r="AD12" s="182"/>
      <c r="AE12" s="39"/>
      <c r="AG12" s="39"/>
    </row>
    <row r="13" spans="1:33" ht="12.75">
      <c r="A13" s="114">
        <v>7</v>
      </c>
      <c r="B13" s="119" t="s">
        <v>22</v>
      </c>
      <c r="C13" s="116">
        <v>555</v>
      </c>
      <c r="D13" s="116">
        <v>1531456</v>
      </c>
      <c r="E13" s="116">
        <v>322104</v>
      </c>
      <c r="F13" s="116"/>
      <c r="G13" s="116">
        <v>15966</v>
      </c>
      <c r="H13" s="116"/>
      <c r="I13" s="116"/>
      <c r="J13" s="116"/>
      <c r="K13" s="116"/>
      <c r="L13" s="116">
        <v>11673</v>
      </c>
      <c r="M13" s="112">
        <v>67500</v>
      </c>
      <c r="N13" s="116"/>
      <c r="O13" s="116"/>
      <c r="P13" s="116">
        <v>24465</v>
      </c>
      <c r="Q13" s="116"/>
      <c r="R13" s="117">
        <f t="shared" si="0"/>
        <v>1973164</v>
      </c>
      <c r="S13" s="116">
        <v>41912</v>
      </c>
      <c r="T13" s="155">
        <v>371514</v>
      </c>
      <c r="U13" s="178">
        <f t="shared" si="1"/>
        <v>413426</v>
      </c>
      <c r="V13" s="159"/>
      <c r="W13" s="116">
        <v>18315</v>
      </c>
      <c r="X13" s="116">
        <v>73386</v>
      </c>
      <c r="Y13" s="116"/>
      <c r="Z13" s="116"/>
      <c r="AA13" s="155">
        <v>24138</v>
      </c>
      <c r="AB13" s="155"/>
      <c r="AC13" s="120"/>
      <c r="AD13" s="182"/>
      <c r="AE13" s="39"/>
      <c r="AG13" s="39"/>
    </row>
    <row r="14" spans="1:33" ht="12.75">
      <c r="A14" s="114">
        <v>8</v>
      </c>
      <c r="B14" s="119" t="s">
        <v>123</v>
      </c>
      <c r="C14" s="116">
        <v>237</v>
      </c>
      <c r="D14" s="116">
        <v>653973</v>
      </c>
      <c r="E14" s="116">
        <v>140045</v>
      </c>
      <c r="F14" s="116">
        <v>22345</v>
      </c>
      <c r="G14" s="116">
        <v>41446</v>
      </c>
      <c r="H14" s="116">
        <v>26010</v>
      </c>
      <c r="I14" s="116">
        <v>6930</v>
      </c>
      <c r="J14" s="116"/>
      <c r="K14" s="116">
        <v>50000</v>
      </c>
      <c r="L14" s="116">
        <v>4985</v>
      </c>
      <c r="M14" s="112">
        <v>67500</v>
      </c>
      <c r="N14" s="116">
        <v>1078392</v>
      </c>
      <c r="O14" s="116">
        <v>129312</v>
      </c>
      <c r="P14" s="116"/>
      <c r="Q14" s="116">
        <v>990</v>
      </c>
      <c r="R14" s="117">
        <f t="shared" si="0"/>
        <v>2221928</v>
      </c>
      <c r="S14" s="116">
        <v>25792</v>
      </c>
      <c r="T14" s="155">
        <v>244212</v>
      </c>
      <c r="U14" s="178">
        <f t="shared" si="1"/>
        <v>270004</v>
      </c>
      <c r="V14" s="159">
        <v>9292</v>
      </c>
      <c r="W14" s="116">
        <v>14289</v>
      </c>
      <c r="X14" s="116">
        <v>24069</v>
      </c>
      <c r="Y14" s="116">
        <v>195288</v>
      </c>
      <c r="Z14" s="116">
        <v>22344</v>
      </c>
      <c r="AA14" s="155">
        <v>19380</v>
      </c>
      <c r="AB14" s="155"/>
      <c r="AC14" s="120">
        <v>19600</v>
      </c>
      <c r="AD14" s="182"/>
      <c r="AE14" s="39"/>
      <c r="AG14" s="39"/>
    </row>
    <row r="15" spans="1:33" ht="12.75">
      <c r="A15" s="111">
        <v>9</v>
      </c>
      <c r="B15" s="119" t="s">
        <v>124</v>
      </c>
      <c r="C15" s="116">
        <v>1008</v>
      </c>
      <c r="D15" s="116">
        <v>2781455</v>
      </c>
      <c r="E15" s="116">
        <v>546176</v>
      </c>
      <c r="F15" s="116"/>
      <c r="G15" s="116">
        <v>41309</v>
      </c>
      <c r="H15" s="116"/>
      <c r="I15" s="116"/>
      <c r="J15" s="116"/>
      <c r="K15" s="116"/>
      <c r="L15" s="116">
        <v>21201</v>
      </c>
      <c r="M15" s="112">
        <v>67500</v>
      </c>
      <c r="N15" s="116"/>
      <c r="O15" s="116"/>
      <c r="P15" s="116">
        <v>8155</v>
      </c>
      <c r="Q15" s="116"/>
      <c r="R15" s="117">
        <f t="shared" si="0"/>
        <v>3465796</v>
      </c>
      <c r="S15" s="116">
        <v>41912</v>
      </c>
      <c r="T15" s="155">
        <v>379308</v>
      </c>
      <c r="U15" s="178">
        <f t="shared" si="1"/>
        <v>421220</v>
      </c>
      <c r="V15" s="159">
        <v>2323</v>
      </c>
      <c r="W15" s="116">
        <v>33264</v>
      </c>
      <c r="X15" s="116">
        <v>88252</v>
      </c>
      <c r="Y15" s="116"/>
      <c r="Z15" s="116"/>
      <c r="AA15" s="155">
        <v>41805</v>
      </c>
      <c r="AB15" s="155"/>
      <c r="AC15" s="120"/>
      <c r="AD15" s="182"/>
      <c r="AE15" s="39"/>
      <c r="AG15" s="39"/>
    </row>
    <row r="16" spans="1:33" ht="12.75">
      <c r="A16" s="114">
        <v>10</v>
      </c>
      <c r="B16" s="119" t="s">
        <v>105</v>
      </c>
      <c r="C16" s="116">
        <v>934</v>
      </c>
      <c r="D16" s="116">
        <v>2577261</v>
      </c>
      <c r="E16" s="116">
        <v>490158</v>
      </c>
      <c r="F16" s="116"/>
      <c r="G16" s="116">
        <v>41150</v>
      </c>
      <c r="H16" s="116"/>
      <c r="I16" s="116"/>
      <c r="J16" s="116"/>
      <c r="K16" s="116"/>
      <c r="L16" s="116">
        <v>19645</v>
      </c>
      <c r="M16" s="112">
        <v>67500</v>
      </c>
      <c r="N16" s="116"/>
      <c r="O16" s="116"/>
      <c r="P16" s="116"/>
      <c r="Q16" s="116"/>
      <c r="R16" s="117">
        <f t="shared" si="0"/>
        <v>3195714</v>
      </c>
      <c r="S16" s="116"/>
      <c r="T16" s="155"/>
      <c r="U16" s="178"/>
      <c r="V16" s="159"/>
      <c r="W16" s="116">
        <v>30822</v>
      </c>
      <c r="X16" s="116"/>
      <c r="Y16" s="116"/>
      <c r="Z16" s="116">
        <v>106476</v>
      </c>
      <c r="AA16" s="155">
        <v>38919</v>
      </c>
      <c r="AB16" s="155"/>
      <c r="AC16" s="120">
        <v>93400</v>
      </c>
      <c r="AD16" s="182"/>
      <c r="AE16" s="39"/>
      <c r="AG16" s="39"/>
    </row>
    <row r="17" spans="1:33" ht="12.75">
      <c r="A17" s="114">
        <v>11</v>
      </c>
      <c r="B17" s="119" t="s">
        <v>125</v>
      </c>
      <c r="C17" s="116">
        <v>930</v>
      </c>
      <c r="D17" s="116">
        <v>2566223</v>
      </c>
      <c r="E17" s="116">
        <v>546176</v>
      </c>
      <c r="F17" s="116"/>
      <c r="G17" s="116">
        <v>28746</v>
      </c>
      <c r="H17" s="116"/>
      <c r="I17" s="116"/>
      <c r="J17" s="116"/>
      <c r="K17" s="116"/>
      <c r="L17" s="116">
        <v>19561</v>
      </c>
      <c r="M17" s="112">
        <v>67500</v>
      </c>
      <c r="N17" s="116"/>
      <c r="O17" s="116"/>
      <c r="P17" s="116"/>
      <c r="Q17" s="116"/>
      <c r="R17" s="117">
        <f t="shared" si="0"/>
        <v>3228206</v>
      </c>
      <c r="S17" s="116">
        <v>32240</v>
      </c>
      <c r="T17" s="155">
        <v>309162</v>
      </c>
      <c r="U17" s="178">
        <f t="shared" si="1"/>
        <v>341402</v>
      </c>
      <c r="V17" s="159">
        <v>9292</v>
      </c>
      <c r="W17" s="116">
        <v>30690</v>
      </c>
      <c r="X17" s="116">
        <v>67723</v>
      </c>
      <c r="Y17" s="116"/>
      <c r="Z17" s="116">
        <v>38418</v>
      </c>
      <c r="AA17" s="155">
        <v>38763</v>
      </c>
      <c r="AB17" s="155">
        <v>54</v>
      </c>
      <c r="AC17" s="120">
        <v>33700</v>
      </c>
      <c r="AD17" s="182"/>
      <c r="AE17" s="39"/>
      <c r="AG17" s="39"/>
    </row>
    <row r="18" spans="1:33" ht="12.75">
      <c r="A18" s="114">
        <v>12</v>
      </c>
      <c r="B18" s="119" t="s">
        <v>126</v>
      </c>
      <c r="C18" s="116">
        <v>455</v>
      </c>
      <c r="D18" s="116">
        <v>1255518</v>
      </c>
      <c r="E18" s="116">
        <v>266086</v>
      </c>
      <c r="F18" s="116">
        <v>22345</v>
      </c>
      <c r="G18" s="116">
        <v>31215</v>
      </c>
      <c r="H18" s="116"/>
      <c r="I18" s="116"/>
      <c r="J18" s="116"/>
      <c r="K18" s="116"/>
      <c r="L18" s="116">
        <v>9570</v>
      </c>
      <c r="M18" s="112">
        <v>67500</v>
      </c>
      <c r="N18" s="116"/>
      <c r="O18" s="116"/>
      <c r="P18" s="116"/>
      <c r="Q18" s="116">
        <v>13860</v>
      </c>
      <c r="R18" s="117">
        <f t="shared" si="0"/>
        <v>1666094</v>
      </c>
      <c r="S18" s="116">
        <v>12896</v>
      </c>
      <c r="T18" s="155">
        <v>107817</v>
      </c>
      <c r="U18" s="178">
        <f t="shared" si="1"/>
        <v>120713</v>
      </c>
      <c r="V18" s="159">
        <v>9292</v>
      </c>
      <c r="W18" s="116">
        <v>14982</v>
      </c>
      <c r="X18" s="116">
        <v>16046</v>
      </c>
      <c r="Y18" s="116"/>
      <c r="Z18" s="116">
        <v>33402</v>
      </c>
      <c r="AA18" s="155">
        <v>20199</v>
      </c>
      <c r="AB18" s="155">
        <v>54</v>
      </c>
      <c r="AC18" s="120">
        <v>29300</v>
      </c>
      <c r="AD18" s="182"/>
      <c r="AE18" s="39"/>
      <c r="AG18" s="39"/>
    </row>
    <row r="19" spans="1:33" ht="12.75">
      <c r="A19" s="111">
        <v>13</v>
      </c>
      <c r="B19" s="119" t="s">
        <v>127</v>
      </c>
      <c r="C19" s="116">
        <v>1514</v>
      </c>
      <c r="D19" s="116">
        <v>4177701</v>
      </c>
      <c r="E19" s="116">
        <v>840270</v>
      </c>
      <c r="F19" s="116"/>
      <c r="G19" s="116">
        <v>65305</v>
      </c>
      <c r="H19" s="116"/>
      <c r="I19" s="116"/>
      <c r="J19" s="116"/>
      <c r="K19" s="116"/>
      <c r="L19" s="116">
        <v>31844</v>
      </c>
      <c r="M19" s="112">
        <v>67500</v>
      </c>
      <c r="N19" s="116"/>
      <c r="O19" s="116"/>
      <c r="P19" s="116"/>
      <c r="Q19" s="116"/>
      <c r="R19" s="117">
        <f t="shared" si="0"/>
        <v>5182620</v>
      </c>
      <c r="S19" s="116">
        <v>41912</v>
      </c>
      <c r="T19" s="155">
        <v>363720</v>
      </c>
      <c r="U19" s="178">
        <f t="shared" si="1"/>
        <v>405632</v>
      </c>
      <c r="V19" s="159"/>
      <c r="W19" s="116">
        <v>49929</v>
      </c>
      <c r="X19" s="116">
        <v>79757</v>
      </c>
      <c r="Y19" s="116"/>
      <c r="Z19" s="116">
        <v>63954</v>
      </c>
      <c r="AA19" s="155">
        <v>61500</v>
      </c>
      <c r="AB19" s="155">
        <v>36</v>
      </c>
      <c r="AC19" s="120">
        <v>56100</v>
      </c>
      <c r="AD19" s="182"/>
      <c r="AE19" s="39"/>
      <c r="AG19" s="39"/>
    </row>
    <row r="20" spans="1:33" ht="12.75">
      <c r="A20" s="114">
        <v>14</v>
      </c>
      <c r="B20" s="119" t="s">
        <v>128</v>
      </c>
      <c r="C20" s="116">
        <v>397</v>
      </c>
      <c r="D20" s="116">
        <v>1095474</v>
      </c>
      <c r="E20" s="116">
        <v>238077</v>
      </c>
      <c r="F20" s="116">
        <v>22345</v>
      </c>
      <c r="G20" s="116">
        <v>27204</v>
      </c>
      <c r="H20" s="116"/>
      <c r="I20" s="116"/>
      <c r="J20" s="116"/>
      <c r="K20" s="116"/>
      <c r="L20" s="116">
        <v>8350</v>
      </c>
      <c r="M20" s="112">
        <v>67500</v>
      </c>
      <c r="N20" s="116"/>
      <c r="O20" s="116"/>
      <c r="P20" s="116"/>
      <c r="Q20" s="116">
        <v>7920</v>
      </c>
      <c r="R20" s="117">
        <f t="shared" si="0"/>
        <v>1466870</v>
      </c>
      <c r="S20" s="116">
        <v>12896</v>
      </c>
      <c r="T20" s="155">
        <v>128601</v>
      </c>
      <c r="U20" s="178">
        <f t="shared" si="1"/>
        <v>141497</v>
      </c>
      <c r="V20" s="159"/>
      <c r="W20" s="116">
        <v>13101</v>
      </c>
      <c r="X20" s="116">
        <v>23597</v>
      </c>
      <c r="Y20" s="116"/>
      <c r="Z20" s="116">
        <v>23256</v>
      </c>
      <c r="AA20" s="155">
        <v>17976</v>
      </c>
      <c r="AB20" s="155">
        <v>54</v>
      </c>
      <c r="AC20" s="120">
        <v>20400</v>
      </c>
      <c r="AD20" s="182"/>
      <c r="AE20" s="39"/>
      <c r="AG20" s="39"/>
    </row>
    <row r="21" spans="1:33" ht="12.75">
      <c r="A21" s="114">
        <v>15</v>
      </c>
      <c r="B21" s="119" t="s">
        <v>18</v>
      </c>
      <c r="C21" s="116">
        <v>215</v>
      </c>
      <c r="D21" s="116">
        <v>593267</v>
      </c>
      <c r="E21" s="116">
        <v>154050</v>
      </c>
      <c r="F21" s="116"/>
      <c r="G21" s="116">
        <v>18561</v>
      </c>
      <c r="H21" s="116"/>
      <c r="I21" s="116">
        <v>9350</v>
      </c>
      <c r="J21" s="116"/>
      <c r="K21" s="116"/>
      <c r="L21" s="116">
        <v>4522</v>
      </c>
      <c r="M21" s="112">
        <v>67500</v>
      </c>
      <c r="N21" s="116"/>
      <c r="O21" s="116"/>
      <c r="P21" s="116"/>
      <c r="Q21" s="116"/>
      <c r="R21" s="117">
        <f t="shared" si="0"/>
        <v>847250</v>
      </c>
      <c r="S21" s="116">
        <v>12896</v>
      </c>
      <c r="T21" s="155">
        <v>128601</v>
      </c>
      <c r="U21" s="178">
        <f t="shared" si="1"/>
        <v>141497</v>
      </c>
      <c r="V21" s="159"/>
      <c r="W21" s="116">
        <v>7095</v>
      </c>
      <c r="X21" s="116"/>
      <c r="Y21" s="116"/>
      <c r="Z21" s="116"/>
      <c r="AA21" s="155">
        <v>10878</v>
      </c>
      <c r="AB21" s="155"/>
      <c r="AC21" s="120"/>
      <c r="AD21" s="182"/>
      <c r="AE21" s="39"/>
      <c r="AG21" s="39"/>
    </row>
    <row r="22" spans="1:33" ht="12.75">
      <c r="A22" s="114">
        <v>16</v>
      </c>
      <c r="B22" s="119" t="s">
        <v>129</v>
      </c>
      <c r="C22" s="116">
        <v>345</v>
      </c>
      <c r="D22" s="116">
        <v>951986</v>
      </c>
      <c r="E22" s="116">
        <v>210068</v>
      </c>
      <c r="F22" s="116"/>
      <c r="G22" s="116">
        <v>11989</v>
      </c>
      <c r="H22" s="116"/>
      <c r="I22" s="116"/>
      <c r="J22" s="116"/>
      <c r="K22" s="116"/>
      <c r="L22" s="116">
        <v>7256</v>
      </c>
      <c r="M22" s="112">
        <v>67500</v>
      </c>
      <c r="N22" s="116"/>
      <c r="O22" s="116"/>
      <c r="P22" s="116"/>
      <c r="Q22" s="116"/>
      <c r="R22" s="117">
        <f t="shared" si="0"/>
        <v>1248799</v>
      </c>
      <c r="S22" s="116">
        <v>45136</v>
      </c>
      <c r="T22" s="155">
        <v>435165</v>
      </c>
      <c r="U22" s="178">
        <f t="shared" si="1"/>
        <v>480301</v>
      </c>
      <c r="V22" s="159"/>
      <c r="W22" s="116">
        <v>11385</v>
      </c>
      <c r="X22" s="116">
        <v>81409</v>
      </c>
      <c r="Y22" s="116"/>
      <c r="Z22" s="116"/>
      <c r="AA22" s="155">
        <v>15948</v>
      </c>
      <c r="AB22" s="155">
        <v>18</v>
      </c>
      <c r="AC22" s="120"/>
      <c r="AD22" s="182"/>
      <c r="AE22" s="39"/>
      <c r="AG22" s="39"/>
    </row>
    <row r="23" spans="1:33" ht="12.75">
      <c r="A23" s="111">
        <v>17</v>
      </c>
      <c r="B23" s="119" t="s">
        <v>19</v>
      </c>
      <c r="C23" s="116">
        <v>626</v>
      </c>
      <c r="D23" s="116">
        <v>1727372</v>
      </c>
      <c r="E23" s="116">
        <v>350113</v>
      </c>
      <c r="F23" s="116"/>
      <c r="G23" s="116">
        <v>23118</v>
      </c>
      <c r="H23" s="116"/>
      <c r="I23" s="116"/>
      <c r="J23" s="116"/>
      <c r="K23" s="116"/>
      <c r="L23" s="116">
        <v>13167</v>
      </c>
      <c r="M23" s="112">
        <v>67500</v>
      </c>
      <c r="N23" s="116"/>
      <c r="O23" s="116"/>
      <c r="P23" s="116"/>
      <c r="Q23" s="116">
        <v>990</v>
      </c>
      <c r="R23" s="117">
        <f t="shared" si="0"/>
        <v>2182260</v>
      </c>
      <c r="S23" s="116">
        <v>45136</v>
      </c>
      <c r="T23" s="155">
        <v>419577</v>
      </c>
      <c r="U23" s="178">
        <f t="shared" si="1"/>
        <v>464713</v>
      </c>
      <c r="V23" s="159">
        <v>2323</v>
      </c>
      <c r="W23" s="116">
        <v>20658</v>
      </c>
      <c r="X23" s="116">
        <v>67723</v>
      </c>
      <c r="Y23" s="116"/>
      <c r="Z23" s="116"/>
      <c r="AA23" s="155">
        <v>26907</v>
      </c>
      <c r="AB23" s="155">
        <v>36</v>
      </c>
      <c r="AC23" s="120"/>
      <c r="AD23" s="182"/>
      <c r="AE23" s="39"/>
      <c r="AG23" s="39"/>
    </row>
    <row r="24" spans="1:33" ht="12.75">
      <c r="A24" s="114">
        <v>18</v>
      </c>
      <c r="B24" s="119" t="s">
        <v>110</v>
      </c>
      <c r="C24" s="116">
        <v>578</v>
      </c>
      <c r="D24" s="116">
        <v>1594922</v>
      </c>
      <c r="E24" s="116">
        <v>364117</v>
      </c>
      <c r="F24" s="116"/>
      <c r="G24" s="116">
        <v>43011</v>
      </c>
      <c r="H24" s="116"/>
      <c r="I24" s="116"/>
      <c r="J24" s="116"/>
      <c r="K24" s="116"/>
      <c r="L24" s="116">
        <v>12157</v>
      </c>
      <c r="M24" s="112">
        <v>67500</v>
      </c>
      <c r="N24" s="116"/>
      <c r="O24" s="116"/>
      <c r="P24" s="116">
        <v>24465</v>
      </c>
      <c r="Q24" s="116">
        <v>990</v>
      </c>
      <c r="R24" s="117">
        <f t="shared" si="0"/>
        <v>2107162</v>
      </c>
      <c r="S24" s="116">
        <v>29016</v>
      </c>
      <c r="T24" s="155">
        <v>276687</v>
      </c>
      <c r="U24" s="178">
        <f t="shared" si="1"/>
        <v>305703</v>
      </c>
      <c r="V24" s="159"/>
      <c r="W24" s="116">
        <v>19074</v>
      </c>
      <c r="X24" s="116">
        <v>74330</v>
      </c>
      <c r="Y24" s="116"/>
      <c r="Z24" s="116"/>
      <c r="AA24" s="155">
        <v>25035</v>
      </c>
      <c r="AB24" s="155"/>
      <c r="AC24" s="120"/>
      <c r="AD24" s="182"/>
      <c r="AE24" s="39"/>
      <c r="AG24" s="39"/>
    </row>
    <row r="25" spans="1:33" ht="12.75">
      <c r="A25" s="114">
        <v>19</v>
      </c>
      <c r="B25" s="119" t="s">
        <v>204</v>
      </c>
      <c r="C25" s="116">
        <v>630</v>
      </c>
      <c r="D25" s="116">
        <v>1738409</v>
      </c>
      <c r="E25" s="116">
        <v>420135</v>
      </c>
      <c r="F25" s="116"/>
      <c r="G25" s="116">
        <v>34942</v>
      </c>
      <c r="H25" s="116"/>
      <c r="I25" s="116"/>
      <c r="J25" s="116"/>
      <c r="K25" s="116"/>
      <c r="L25" s="116">
        <v>13251</v>
      </c>
      <c r="M25" s="112">
        <v>67500</v>
      </c>
      <c r="N25" s="116"/>
      <c r="O25" s="116"/>
      <c r="P25" s="116">
        <v>8155</v>
      </c>
      <c r="Q25" s="116">
        <v>45540</v>
      </c>
      <c r="R25" s="117">
        <f t="shared" si="0"/>
        <v>2327932</v>
      </c>
      <c r="S25" s="116">
        <v>29016</v>
      </c>
      <c r="T25" s="155">
        <v>244212</v>
      </c>
      <c r="U25" s="178">
        <f t="shared" si="1"/>
        <v>273228</v>
      </c>
      <c r="V25" s="159"/>
      <c r="W25" s="116">
        <v>20790</v>
      </c>
      <c r="X25" s="116">
        <v>76926</v>
      </c>
      <c r="Y25" s="116"/>
      <c r="Z25" s="116"/>
      <c r="AA25" s="155">
        <v>27063</v>
      </c>
      <c r="AB25" s="155"/>
      <c r="AC25" s="120"/>
      <c r="AD25" s="182"/>
      <c r="AE25" s="39"/>
      <c r="AG25" s="39"/>
    </row>
    <row r="26" spans="1:33" ht="12.75">
      <c r="A26" s="114">
        <v>20</v>
      </c>
      <c r="B26" s="119" t="s">
        <v>111</v>
      </c>
      <c r="C26" s="116">
        <v>836</v>
      </c>
      <c r="D26" s="116">
        <v>2306842</v>
      </c>
      <c r="E26" s="116">
        <v>476153</v>
      </c>
      <c r="F26" s="116"/>
      <c r="G26" s="116">
        <v>30350</v>
      </c>
      <c r="H26" s="116"/>
      <c r="I26" s="116"/>
      <c r="J26" s="116"/>
      <c r="K26" s="116"/>
      <c r="L26" s="116">
        <v>17584</v>
      </c>
      <c r="M26" s="112">
        <v>67500</v>
      </c>
      <c r="N26" s="116"/>
      <c r="O26" s="116"/>
      <c r="P26" s="116"/>
      <c r="Q26" s="116">
        <v>161370</v>
      </c>
      <c r="R26" s="117">
        <f t="shared" si="0"/>
        <v>3059799</v>
      </c>
      <c r="S26" s="116">
        <v>25792</v>
      </c>
      <c r="T26" s="155">
        <v>239016</v>
      </c>
      <c r="U26" s="178">
        <f t="shared" si="1"/>
        <v>264808</v>
      </c>
      <c r="V26" s="159"/>
      <c r="W26" s="116">
        <v>27588</v>
      </c>
      <c r="X26" s="116">
        <v>42238</v>
      </c>
      <c r="Y26" s="116"/>
      <c r="Z26" s="116">
        <v>47994</v>
      </c>
      <c r="AA26" s="155">
        <v>35097</v>
      </c>
      <c r="AB26" s="155">
        <v>54</v>
      </c>
      <c r="AC26" s="120">
        <v>42100</v>
      </c>
      <c r="AD26" s="182"/>
      <c r="AE26" s="39"/>
      <c r="AG26" s="39"/>
    </row>
    <row r="27" spans="1:33" ht="12.75">
      <c r="A27" s="111">
        <v>21</v>
      </c>
      <c r="B27" s="119" t="s">
        <v>130</v>
      </c>
      <c r="C27" s="116">
        <v>300</v>
      </c>
      <c r="D27" s="116">
        <v>827814</v>
      </c>
      <c r="E27" s="116">
        <v>224072</v>
      </c>
      <c r="F27" s="116">
        <v>22345</v>
      </c>
      <c r="G27" s="116">
        <v>40695</v>
      </c>
      <c r="H27" s="116"/>
      <c r="I27" s="116"/>
      <c r="J27" s="116"/>
      <c r="K27" s="116"/>
      <c r="L27" s="116">
        <v>6310</v>
      </c>
      <c r="M27" s="112">
        <v>67500</v>
      </c>
      <c r="N27" s="116"/>
      <c r="O27" s="116"/>
      <c r="P27" s="116">
        <v>24465</v>
      </c>
      <c r="Q27" s="116"/>
      <c r="R27" s="117">
        <f t="shared" si="0"/>
        <v>1213201</v>
      </c>
      <c r="S27" s="116">
        <v>22568</v>
      </c>
      <c r="T27" s="155">
        <v>209139</v>
      </c>
      <c r="U27" s="178">
        <f t="shared" si="1"/>
        <v>231707</v>
      </c>
      <c r="V27" s="159"/>
      <c r="W27" s="116">
        <v>9900</v>
      </c>
      <c r="X27" s="116">
        <v>36811</v>
      </c>
      <c r="Y27" s="116"/>
      <c r="Z27" s="116">
        <v>4788</v>
      </c>
      <c r="AA27" s="155">
        <v>14193</v>
      </c>
      <c r="AB27" s="155">
        <v>72</v>
      </c>
      <c r="AC27" s="120">
        <v>4400</v>
      </c>
      <c r="AD27" s="182"/>
      <c r="AE27" s="39"/>
      <c r="AG27" s="39"/>
    </row>
    <row r="28" spans="1:33" ht="12.75">
      <c r="A28" s="114">
        <v>22</v>
      </c>
      <c r="B28" s="119" t="s">
        <v>131</v>
      </c>
      <c r="C28" s="116">
        <v>430</v>
      </c>
      <c r="D28" s="116">
        <v>1186533</v>
      </c>
      <c r="E28" s="116">
        <v>252081</v>
      </c>
      <c r="F28" s="116"/>
      <c r="G28" s="116">
        <v>13343</v>
      </c>
      <c r="H28" s="116"/>
      <c r="I28" s="116"/>
      <c r="J28" s="116"/>
      <c r="K28" s="116"/>
      <c r="L28" s="116">
        <v>9044</v>
      </c>
      <c r="M28" s="112">
        <v>67500</v>
      </c>
      <c r="N28" s="116"/>
      <c r="O28" s="116"/>
      <c r="P28" s="116">
        <v>8155</v>
      </c>
      <c r="Q28" s="116"/>
      <c r="R28" s="117">
        <f t="shared" si="0"/>
        <v>1536656</v>
      </c>
      <c r="S28" s="116">
        <v>38688</v>
      </c>
      <c r="T28" s="155">
        <v>346833</v>
      </c>
      <c r="U28" s="178">
        <f t="shared" si="1"/>
        <v>385521</v>
      </c>
      <c r="V28" s="159">
        <v>2323</v>
      </c>
      <c r="W28" s="116">
        <v>14157</v>
      </c>
      <c r="X28" s="116">
        <v>61588</v>
      </c>
      <c r="Y28" s="116"/>
      <c r="Z28" s="116"/>
      <c r="AA28" s="155">
        <v>19224</v>
      </c>
      <c r="AB28" s="155"/>
      <c r="AC28" s="120"/>
      <c r="AD28" s="182"/>
      <c r="AE28" s="39"/>
      <c r="AG28" s="39"/>
    </row>
    <row r="29" spans="1:33" ht="12.75">
      <c r="A29" s="114">
        <v>23</v>
      </c>
      <c r="B29" s="119" t="s">
        <v>132</v>
      </c>
      <c r="C29" s="116">
        <v>544</v>
      </c>
      <c r="D29" s="116">
        <v>1501103</v>
      </c>
      <c r="E29" s="116">
        <v>308099</v>
      </c>
      <c r="F29" s="116"/>
      <c r="G29" s="116">
        <v>34481</v>
      </c>
      <c r="H29" s="116"/>
      <c r="I29" s="116"/>
      <c r="J29" s="116"/>
      <c r="K29" s="116"/>
      <c r="L29" s="116">
        <v>11442</v>
      </c>
      <c r="M29" s="112">
        <v>67500</v>
      </c>
      <c r="N29" s="116"/>
      <c r="O29" s="116"/>
      <c r="P29" s="116"/>
      <c r="Q29" s="116"/>
      <c r="R29" s="117">
        <f t="shared" si="0"/>
        <v>1922625</v>
      </c>
      <c r="S29" s="116">
        <v>41912</v>
      </c>
      <c r="T29" s="155">
        <v>415680</v>
      </c>
      <c r="U29" s="178">
        <f t="shared" si="1"/>
        <v>457592</v>
      </c>
      <c r="V29" s="159"/>
      <c r="W29" s="116">
        <v>17952</v>
      </c>
      <c r="X29" s="116">
        <v>82117</v>
      </c>
      <c r="Y29" s="116"/>
      <c r="Z29" s="116"/>
      <c r="AA29" s="155">
        <v>23709</v>
      </c>
      <c r="AB29" s="155"/>
      <c r="AC29" s="120"/>
      <c r="AD29" s="182"/>
      <c r="AE29" s="39"/>
      <c r="AG29" s="39"/>
    </row>
    <row r="30" spans="1:33" ht="12.75">
      <c r="A30" s="114">
        <v>24</v>
      </c>
      <c r="B30" s="119" t="s">
        <v>133</v>
      </c>
      <c r="C30" s="116">
        <v>379</v>
      </c>
      <c r="D30" s="116">
        <v>1045805</v>
      </c>
      <c r="E30" s="116">
        <v>238077</v>
      </c>
      <c r="F30" s="116">
        <v>22345</v>
      </c>
      <c r="G30" s="116">
        <v>13621</v>
      </c>
      <c r="H30" s="116"/>
      <c r="I30" s="116"/>
      <c r="J30" s="116"/>
      <c r="K30" s="116"/>
      <c r="L30" s="116">
        <v>7972</v>
      </c>
      <c r="M30" s="112">
        <v>67500</v>
      </c>
      <c r="N30" s="116"/>
      <c r="O30" s="116"/>
      <c r="P30" s="116">
        <v>16310</v>
      </c>
      <c r="Q30" s="116">
        <v>2970</v>
      </c>
      <c r="R30" s="117">
        <f t="shared" si="0"/>
        <v>1414600</v>
      </c>
      <c r="S30" s="116">
        <v>32240</v>
      </c>
      <c r="T30" s="155">
        <v>280584</v>
      </c>
      <c r="U30" s="178">
        <f t="shared" si="1"/>
        <v>312824</v>
      </c>
      <c r="V30" s="159">
        <v>4646</v>
      </c>
      <c r="W30" s="116">
        <v>12507</v>
      </c>
      <c r="X30" s="116">
        <v>53565</v>
      </c>
      <c r="Y30" s="116"/>
      <c r="Z30" s="116"/>
      <c r="AA30" s="155">
        <v>17274</v>
      </c>
      <c r="AB30" s="155">
        <v>54</v>
      </c>
      <c r="AC30" s="120"/>
      <c r="AD30" s="182"/>
      <c r="AE30" s="39"/>
      <c r="AG30" s="39"/>
    </row>
    <row r="31" spans="1:33" ht="12.75">
      <c r="A31" s="111">
        <v>25</v>
      </c>
      <c r="B31" s="119" t="s">
        <v>134</v>
      </c>
      <c r="C31" s="116">
        <v>184</v>
      </c>
      <c r="D31" s="116">
        <v>507726</v>
      </c>
      <c r="E31" s="116">
        <v>126041</v>
      </c>
      <c r="F31" s="116"/>
      <c r="G31" s="116">
        <v>12148</v>
      </c>
      <c r="H31" s="116"/>
      <c r="I31" s="116">
        <v>12760</v>
      </c>
      <c r="J31" s="116"/>
      <c r="K31" s="116"/>
      <c r="L31" s="116">
        <v>3870</v>
      </c>
      <c r="M31" s="112">
        <v>67500</v>
      </c>
      <c r="N31" s="116"/>
      <c r="O31" s="116"/>
      <c r="P31" s="116">
        <v>8155</v>
      </c>
      <c r="Q31" s="116"/>
      <c r="R31" s="117">
        <f t="shared" si="0"/>
        <v>738200</v>
      </c>
      <c r="S31" s="116">
        <v>25792</v>
      </c>
      <c r="T31" s="155">
        <v>203943</v>
      </c>
      <c r="U31" s="178">
        <f t="shared" si="1"/>
        <v>229735</v>
      </c>
      <c r="V31" s="159">
        <v>4646</v>
      </c>
      <c r="W31" s="116">
        <v>6072</v>
      </c>
      <c r="X31" s="116">
        <v>28080</v>
      </c>
      <c r="Y31" s="116"/>
      <c r="Z31" s="116"/>
      <c r="AA31" s="155">
        <v>9669</v>
      </c>
      <c r="AB31" s="155">
        <v>18</v>
      </c>
      <c r="AC31" s="120"/>
      <c r="AD31" s="182"/>
      <c r="AE31" s="39"/>
      <c r="AG31" s="39"/>
    </row>
    <row r="32" spans="1:33" ht="12.75">
      <c r="A32" s="114">
        <v>26</v>
      </c>
      <c r="B32" s="119" t="s">
        <v>90</v>
      </c>
      <c r="C32" s="116">
        <v>316</v>
      </c>
      <c r="D32" s="116">
        <v>871964</v>
      </c>
      <c r="E32" s="116">
        <v>196063</v>
      </c>
      <c r="F32" s="116"/>
      <c r="G32" s="116">
        <v>33476</v>
      </c>
      <c r="H32" s="116"/>
      <c r="I32" s="116"/>
      <c r="J32" s="116"/>
      <c r="K32" s="116"/>
      <c r="L32" s="116">
        <v>6646</v>
      </c>
      <c r="M32" s="112">
        <v>67500</v>
      </c>
      <c r="N32" s="116"/>
      <c r="O32" s="116"/>
      <c r="P32" s="116"/>
      <c r="Q32" s="116"/>
      <c r="R32" s="117">
        <f t="shared" si="0"/>
        <v>1175649</v>
      </c>
      <c r="S32" s="116">
        <v>25792</v>
      </c>
      <c r="T32" s="155">
        <v>220830</v>
      </c>
      <c r="U32" s="178">
        <f t="shared" si="1"/>
        <v>246622</v>
      </c>
      <c r="V32" s="159">
        <v>4646</v>
      </c>
      <c r="W32" s="116">
        <v>10395</v>
      </c>
      <c r="X32" s="116">
        <v>36103</v>
      </c>
      <c r="Y32" s="116"/>
      <c r="Z32" s="116"/>
      <c r="AA32" s="155">
        <v>14778</v>
      </c>
      <c r="AB32" s="155"/>
      <c r="AC32" s="120"/>
      <c r="AD32" s="182"/>
      <c r="AE32" s="39"/>
      <c r="AG32" s="39"/>
    </row>
    <row r="33" spans="1:33" ht="12.75">
      <c r="A33" s="114">
        <v>27</v>
      </c>
      <c r="B33" s="119" t="s">
        <v>148</v>
      </c>
      <c r="C33" s="116">
        <v>844</v>
      </c>
      <c r="D33" s="116">
        <v>2328917</v>
      </c>
      <c r="E33" s="116">
        <v>448144</v>
      </c>
      <c r="F33" s="116"/>
      <c r="G33" s="116">
        <v>44177</v>
      </c>
      <c r="H33" s="116"/>
      <c r="I33" s="116"/>
      <c r="J33" s="116"/>
      <c r="K33" s="116"/>
      <c r="L33" s="116">
        <v>17752</v>
      </c>
      <c r="M33" s="112">
        <v>67500</v>
      </c>
      <c r="N33" s="116"/>
      <c r="O33" s="116"/>
      <c r="P33" s="116"/>
      <c r="Q33" s="116">
        <v>1980</v>
      </c>
      <c r="R33" s="117">
        <f t="shared" si="0"/>
        <v>2908470</v>
      </c>
      <c r="S33" s="116"/>
      <c r="T33" s="155"/>
      <c r="U33" s="178"/>
      <c r="V33" s="159"/>
      <c r="W33" s="116">
        <v>27852</v>
      </c>
      <c r="X33" s="116"/>
      <c r="Y33" s="116"/>
      <c r="Z33" s="116">
        <v>74328</v>
      </c>
      <c r="AA33" s="155">
        <v>35409</v>
      </c>
      <c r="AB33" s="155"/>
      <c r="AC33" s="120">
        <v>65200</v>
      </c>
      <c r="AD33" s="182"/>
      <c r="AE33" s="39"/>
      <c r="AG33" s="39"/>
    </row>
    <row r="34" spans="1:33" ht="12.75">
      <c r="A34" s="114">
        <v>28</v>
      </c>
      <c r="B34" s="119" t="s">
        <v>112</v>
      </c>
      <c r="C34" s="116">
        <v>440</v>
      </c>
      <c r="D34" s="116">
        <v>1214127</v>
      </c>
      <c r="E34" s="116">
        <v>266086</v>
      </c>
      <c r="F34" s="116">
        <v>22345</v>
      </c>
      <c r="G34" s="116">
        <v>15864</v>
      </c>
      <c r="H34" s="116"/>
      <c r="I34" s="116"/>
      <c r="J34" s="116"/>
      <c r="K34" s="116"/>
      <c r="L34" s="116">
        <v>9255</v>
      </c>
      <c r="M34" s="112">
        <v>67500</v>
      </c>
      <c r="N34" s="116"/>
      <c r="O34" s="116"/>
      <c r="P34" s="116"/>
      <c r="Q34" s="116"/>
      <c r="R34" s="117">
        <f t="shared" si="0"/>
        <v>1595177</v>
      </c>
      <c r="S34" s="116">
        <v>58032</v>
      </c>
      <c r="T34" s="155">
        <v>529992</v>
      </c>
      <c r="U34" s="178">
        <f t="shared" si="1"/>
        <v>588024</v>
      </c>
      <c r="V34" s="159"/>
      <c r="W34" s="116">
        <v>14520</v>
      </c>
      <c r="X34" s="116">
        <v>103826</v>
      </c>
      <c r="Y34" s="116"/>
      <c r="Z34" s="116"/>
      <c r="AA34" s="155">
        <v>19653</v>
      </c>
      <c r="AB34" s="155">
        <v>18</v>
      </c>
      <c r="AC34" s="120"/>
      <c r="AD34" s="182"/>
      <c r="AE34" s="39"/>
      <c r="AG34" s="39"/>
    </row>
    <row r="35" spans="1:33" ht="12.75">
      <c r="A35" s="111">
        <v>29</v>
      </c>
      <c r="B35" s="119" t="s">
        <v>135</v>
      </c>
      <c r="C35" s="116">
        <v>263</v>
      </c>
      <c r="D35" s="116">
        <v>725717</v>
      </c>
      <c r="E35" s="116">
        <v>182059</v>
      </c>
      <c r="F35" s="116"/>
      <c r="G35" s="116">
        <v>20251</v>
      </c>
      <c r="H35" s="116"/>
      <c r="I35" s="116">
        <v>4070</v>
      </c>
      <c r="J35" s="116"/>
      <c r="K35" s="116"/>
      <c r="L35" s="116">
        <v>5532</v>
      </c>
      <c r="M35" s="112">
        <v>67500</v>
      </c>
      <c r="N35" s="116"/>
      <c r="O35" s="116"/>
      <c r="P35" s="116"/>
      <c r="Q35" s="116"/>
      <c r="R35" s="117">
        <f t="shared" si="0"/>
        <v>1005129</v>
      </c>
      <c r="S35" s="116">
        <v>38688</v>
      </c>
      <c r="T35" s="155">
        <v>294873</v>
      </c>
      <c r="U35" s="178">
        <f t="shared" si="1"/>
        <v>333561</v>
      </c>
      <c r="V35" s="159">
        <v>2323</v>
      </c>
      <c r="W35" s="116">
        <v>8679</v>
      </c>
      <c r="X35" s="116">
        <v>37755</v>
      </c>
      <c r="Y35" s="116"/>
      <c r="Z35" s="116"/>
      <c r="AA35" s="155">
        <v>12750</v>
      </c>
      <c r="AB35" s="155"/>
      <c r="AC35" s="120"/>
      <c r="AD35" s="182"/>
      <c r="AE35" s="39"/>
      <c r="AG35" s="39"/>
    </row>
    <row r="36" spans="1:33" ht="12.75">
      <c r="A36" s="114">
        <v>30</v>
      </c>
      <c r="B36" s="119" t="s">
        <v>113</v>
      </c>
      <c r="C36" s="116">
        <v>136</v>
      </c>
      <c r="D36" s="116">
        <v>375276</v>
      </c>
      <c r="E36" s="116">
        <v>98032</v>
      </c>
      <c r="F36" s="116"/>
      <c r="G36" s="116">
        <v>17707</v>
      </c>
      <c r="H36" s="116"/>
      <c r="I36" s="116">
        <v>18040</v>
      </c>
      <c r="J36" s="116"/>
      <c r="K36" s="116"/>
      <c r="L36" s="116">
        <v>2859</v>
      </c>
      <c r="M36" s="112">
        <v>67500</v>
      </c>
      <c r="N36" s="116"/>
      <c r="O36" s="116"/>
      <c r="P36" s="116">
        <v>8155</v>
      </c>
      <c r="Q36" s="116"/>
      <c r="R36" s="117">
        <f t="shared" si="0"/>
        <v>587569</v>
      </c>
      <c r="S36" s="116">
        <v>9672</v>
      </c>
      <c r="T36" s="155">
        <v>89631</v>
      </c>
      <c r="U36" s="178">
        <f t="shared" si="1"/>
        <v>99303</v>
      </c>
      <c r="V36" s="159"/>
      <c r="W36" s="116">
        <v>4488</v>
      </c>
      <c r="X36" s="116">
        <v>14630</v>
      </c>
      <c r="Y36" s="116"/>
      <c r="Z36" s="116"/>
      <c r="AA36" s="155">
        <v>7797</v>
      </c>
      <c r="AB36" s="155"/>
      <c r="AC36" s="120"/>
      <c r="AD36" s="182"/>
      <c r="AE36" s="39"/>
      <c r="AG36" s="39"/>
    </row>
    <row r="37" spans="1:33" ht="12.75">
      <c r="A37" s="114">
        <v>31</v>
      </c>
      <c r="B37" s="119" t="s">
        <v>114</v>
      </c>
      <c r="C37" s="116">
        <v>309</v>
      </c>
      <c r="D37" s="116">
        <v>852648</v>
      </c>
      <c r="E37" s="116">
        <v>224072</v>
      </c>
      <c r="F37" s="116"/>
      <c r="G37" s="116">
        <v>37992</v>
      </c>
      <c r="H37" s="116"/>
      <c r="I37" s="116"/>
      <c r="J37" s="116"/>
      <c r="K37" s="116"/>
      <c r="L37" s="116">
        <v>6499</v>
      </c>
      <c r="M37" s="112">
        <v>67500</v>
      </c>
      <c r="N37" s="116"/>
      <c r="O37" s="116"/>
      <c r="P37" s="116"/>
      <c r="Q37" s="116">
        <v>2970</v>
      </c>
      <c r="R37" s="117">
        <f t="shared" si="0"/>
        <v>1191681</v>
      </c>
      <c r="S37" s="116">
        <v>16120</v>
      </c>
      <c r="T37" s="155">
        <v>140292</v>
      </c>
      <c r="U37" s="178">
        <f t="shared" si="1"/>
        <v>156412</v>
      </c>
      <c r="V37" s="159"/>
      <c r="W37" s="116">
        <v>10197</v>
      </c>
      <c r="X37" s="116">
        <v>40351</v>
      </c>
      <c r="Y37" s="116"/>
      <c r="Z37" s="116"/>
      <c r="AA37" s="155">
        <v>14544</v>
      </c>
      <c r="AB37" s="155">
        <v>18</v>
      </c>
      <c r="AC37" s="120"/>
      <c r="AD37" s="182"/>
      <c r="AE37" s="39"/>
      <c r="AG37" s="39"/>
    </row>
    <row r="38" spans="1:33" ht="12.75">
      <c r="A38" s="114">
        <v>32</v>
      </c>
      <c r="B38" s="119" t="s">
        <v>136</v>
      </c>
      <c r="C38" s="116">
        <v>836</v>
      </c>
      <c r="D38" s="116">
        <v>2306842</v>
      </c>
      <c r="E38" s="116">
        <v>504162</v>
      </c>
      <c r="F38" s="116"/>
      <c r="G38" s="116">
        <v>38419</v>
      </c>
      <c r="H38" s="116"/>
      <c r="I38" s="116"/>
      <c r="J38" s="116"/>
      <c r="K38" s="116"/>
      <c r="L38" s="116">
        <v>17584</v>
      </c>
      <c r="M38" s="112">
        <v>67500</v>
      </c>
      <c r="N38" s="116"/>
      <c r="O38" s="116"/>
      <c r="P38" s="116"/>
      <c r="Q38" s="116">
        <v>990</v>
      </c>
      <c r="R38" s="117">
        <f t="shared" si="0"/>
        <v>2935497</v>
      </c>
      <c r="S38" s="116">
        <v>41912</v>
      </c>
      <c r="T38" s="155">
        <v>413082</v>
      </c>
      <c r="U38" s="178">
        <f t="shared" si="1"/>
        <v>454994</v>
      </c>
      <c r="V38" s="159"/>
      <c r="W38" s="116">
        <v>27588</v>
      </c>
      <c r="X38" s="116">
        <v>106422</v>
      </c>
      <c r="Y38" s="116"/>
      <c r="Z38" s="116"/>
      <c r="AA38" s="155">
        <v>35097</v>
      </c>
      <c r="AB38" s="155"/>
      <c r="AC38" s="120"/>
      <c r="AD38" s="182"/>
      <c r="AE38" s="39"/>
      <c r="AG38" s="39"/>
    </row>
    <row r="39" spans="1:33" ht="12.75">
      <c r="A39" s="111">
        <v>33</v>
      </c>
      <c r="B39" s="119" t="s">
        <v>115</v>
      </c>
      <c r="C39" s="116">
        <v>306</v>
      </c>
      <c r="D39" s="116">
        <v>844370</v>
      </c>
      <c r="E39" s="116">
        <v>196063</v>
      </c>
      <c r="F39" s="116"/>
      <c r="G39" s="116">
        <v>28109</v>
      </c>
      <c r="H39" s="116"/>
      <c r="I39" s="116"/>
      <c r="J39" s="116"/>
      <c r="K39" s="116"/>
      <c r="L39" s="116">
        <v>6436</v>
      </c>
      <c r="M39" s="112">
        <v>67500</v>
      </c>
      <c r="N39" s="116"/>
      <c r="O39" s="116"/>
      <c r="P39" s="116"/>
      <c r="Q39" s="116"/>
      <c r="R39" s="117">
        <f t="shared" si="0"/>
        <v>1142478</v>
      </c>
      <c r="S39" s="116">
        <v>32240</v>
      </c>
      <c r="T39" s="155">
        <v>264996</v>
      </c>
      <c r="U39" s="178">
        <f t="shared" si="1"/>
        <v>297236</v>
      </c>
      <c r="V39" s="159"/>
      <c r="W39" s="116">
        <v>10098</v>
      </c>
      <c r="X39" s="116">
        <v>41294</v>
      </c>
      <c r="Y39" s="116"/>
      <c r="Z39" s="116"/>
      <c r="AA39" s="155">
        <v>14427</v>
      </c>
      <c r="AB39" s="155"/>
      <c r="AC39" s="120"/>
      <c r="AD39" s="182"/>
      <c r="AE39" s="39"/>
      <c r="AG39" s="39"/>
    </row>
    <row r="40" spans="1:33" ht="12.75">
      <c r="A40" s="114">
        <v>34</v>
      </c>
      <c r="B40" s="119" t="s">
        <v>137</v>
      </c>
      <c r="C40" s="116">
        <v>832</v>
      </c>
      <c r="D40" s="116">
        <v>2295804</v>
      </c>
      <c r="E40" s="116">
        <v>490158</v>
      </c>
      <c r="F40" s="116">
        <v>22345</v>
      </c>
      <c r="G40" s="116">
        <v>33003</v>
      </c>
      <c r="H40" s="116"/>
      <c r="I40" s="116"/>
      <c r="J40" s="116"/>
      <c r="K40" s="116"/>
      <c r="L40" s="116">
        <v>17499</v>
      </c>
      <c r="M40" s="112">
        <v>67500</v>
      </c>
      <c r="N40" s="116"/>
      <c r="O40" s="116"/>
      <c r="P40" s="116">
        <v>40775</v>
      </c>
      <c r="Q40" s="116">
        <v>88110</v>
      </c>
      <c r="R40" s="117">
        <f t="shared" si="0"/>
        <v>3055194</v>
      </c>
      <c r="S40" s="116">
        <v>48360</v>
      </c>
      <c r="T40" s="155">
        <v>459846</v>
      </c>
      <c r="U40" s="178">
        <f t="shared" si="1"/>
        <v>508206</v>
      </c>
      <c r="V40" s="159"/>
      <c r="W40" s="116">
        <v>27456</v>
      </c>
      <c r="X40" s="116">
        <v>62060</v>
      </c>
      <c r="Y40" s="116"/>
      <c r="Z40" s="116">
        <v>28158</v>
      </c>
      <c r="AA40" s="155">
        <v>34941</v>
      </c>
      <c r="AB40" s="155">
        <v>18</v>
      </c>
      <c r="AC40" s="120">
        <v>24900</v>
      </c>
      <c r="AD40" s="182"/>
      <c r="AE40" s="39"/>
      <c r="AG40" s="39"/>
    </row>
    <row r="41" spans="1:33" ht="12.75">
      <c r="A41" s="114">
        <v>35</v>
      </c>
      <c r="B41" s="119" t="s">
        <v>88</v>
      </c>
      <c r="C41" s="116">
        <v>401</v>
      </c>
      <c r="D41" s="116">
        <v>1106511</v>
      </c>
      <c r="E41" s="116">
        <v>266086</v>
      </c>
      <c r="F41" s="116"/>
      <c r="G41" s="116">
        <v>22261</v>
      </c>
      <c r="H41" s="116"/>
      <c r="I41" s="116"/>
      <c r="J41" s="116"/>
      <c r="K41" s="116"/>
      <c r="L41" s="116">
        <v>8434</v>
      </c>
      <c r="M41" s="112">
        <v>67500</v>
      </c>
      <c r="N41" s="116"/>
      <c r="O41" s="116"/>
      <c r="P41" s="116">
        <v>8155</v>
      </c>
      <c r="Q41" s="116">
        <v>3960</v>
      </c>
      <c r="R41" s="117">
        <f t="shared" si="0"/>
        <v>1482907</v>
      </c>
      <c r="S41" s="116">
        <v>35464</v>
      </c>
      <c r="T41" s="155">
        <v>290976</v>
      </c>
      <c r="U41" s="178">
        <f t="shared" si="1"/>
        <v>326440</v>
      </c>
      <c r="V41" s="159">
        <v>6969</v>
      </c>
      <c r="W41" s="116">
        <v>13233</v>
      </c>
      <c r="X41" s="116">
        <v>52857</v>
      </c>
      <c r="Y41" s="116"/>
      <c r="Z41" s="116"/>
      <c r="AA41" s="155">
        <v>18132</v>
      </c>
      <c r="AB41" s="155"/>
      <c r="AC41" s="120"/>
      <c r="AD41" s="182"/>
      <c r="AE41" s="39"/>
      <c r="AG41" s="39"/>
    </row>
    <row r="42" spans="1:33" ht="12.75">
      <c r="A42" s="114">
        <v>36</v>
      </c>
      <c r="B42" s="119" t="s">
        <v>1</v>
      </c>
      <c r="C42" s="116">
        <v>1325</v>
      </c>
      <c r="D42" s="116">
        <v>3656179</v>
      </c>
      <c r="E42" s="116">
        <v>700225</v>
      </c>
      <c r="F42" s="116"/>
      <c r="G42" s="116">
        <v>30140</v>
      </c>
      <c r="H42" s="116"/>
      <c r="I42" s="116"/>
      <c r="J42" s="116"/>
      <c r="K42" s="116"/>
      <c r="L42" s="116">
        <v>27869</v>
      </c>
      <c r="M42" s="112">
        <v>67500</v>
      </c>
      <c r="N42" s="116"/>
      <c r="O42" s="116"/>
      <c r="P42" s="116"/>
      <c r="Q42" s="116">
        <v>990</v>
      </c>
      <c r="R42" s="117">
        <f t="shared" si="0"/>
        <v>4482903</v>
      </c>
      <c r="S42" s="116"/>
      <c r="T42" s="155"/>
      <c r="U42" s="178"/>
      <c r="V42" s="159"/>
      <c r="W42" s="116">
        <v>43725</v>
      </c>
      <c r="X42" s="116"/>
      <c r="Y42" s="116"/>
      <c r="Z42" s="116">
        <v>151050</v>
      </c>
      <c r="AA42" s="155">
        <v>54168</v>
      </c>
      <c r="AB42" s="155"/>
      <c r="AC42" s="120">
        <v>132500</v>
      </c>
      <c r="AD42" s="182"/>
      <c r="AE42" s="39"/>
      <c r="AG42" s="39"/>
    </row>
    <row r="43" spans="1:33" ht="12.75">
      <c r="A43" s="111">
        <v>37</v>
      </c>
      <c r="B43" s="119" t="s">
        <v>2</v>
      </c>
      <c r="C43" s="116">
        <v>1184</v>
      </c>
      <c r="D43" s="116">
        <v>3267106</v>
      </c>
      <c r="E43" s="116">
        <v>630203</v>
      </c>
      <c r="F43" s="116"/>
      <c r="G43" s="116">
        <v>25685</v>
      </c>
      <c r="H43" s="116"/>
      <c r="I43" s="116"/>
      <c r="J43" s="116"/>
      <c r="K43" s="116"/>
      <c r="L43" s="116">
        <v>24903</v>
      </c>
      <c r="M43" s="112">
        <v>67500</v>
      </c>
      <c r="N43" s="116"/>
      <c r="O43" s="116"/>
      <c r="P43" s="116"/>
      <c r="Q43" s="116">
        <v>1980</v>
      </c>
      <c r="R43" s="117">
        <f t="shared" si="0"/>
        <v>4017377</v>
      </c>
      <c r="S43" s="116"/>
      <c r="T43" s="155"/>
      <c r="U43" s="178"/>
      <c r="V43" s="159"/>
      <c r="W43" s="116">
        <v>39072</v>
      </c>
      <c r="X43" s="116"/>
      <c r="Y43" s="116"/>
      <c r="Z43" s="116">
        <v>134976</v>
      </c>
      <c r="AA43" s="155">
        <v>48669</v>
      </c>
      <c r="AB43" s="155"/>
      <c r="AC43" s="120">
        <v>118400</v>
      </c>
      <c r="AD43" s="182"/>
      <c r="AE43" s="39"/>
      <c r="AG43" s="39"/>
    </row>
    <row r="44" spans="1:33" ht="12.75">
      <c r="A44" s="114">
        <v>38</v>
      </c>
      <c r="B44" s="119" t="s">
        <v>138</v>
      </c>
      <c r="C44" s="116">
        <v>1039</v>
      </c>
      <c r="D44" s="116">
        <v>2866996</v>
      </c>
      <c r="E44" s="116">
        <v>560180</v>
      </c>
      <c r="F44" s="116"/>
      <c r="G44" s="116">
        <v>47618</v>
      </c>
      <c r="H44" s="116"/>
      <c r="I44" s="116"/>
      <c r="J44" s="116"/>
      <c r="K44" s="116">
        <v>30000</v>
      </c>
      <c r="L44" s="116">
        <v>21853</v>
      </c>
      <c r="M44" s="112">
        <v>67500</v>
      </c>
      <c r="N44" s="116"/>
      <c r="O44" s="116"/>
      <c r="P44" s="116"/>
      <c r="Q44" s="116"/>
      <c r="R44" s="117">
        <f t="shared" si="0"/>
        <v>3594147</v>
      </c>
      <c r="S44" s="116"/>
      <c r="T44" s="155"/>
      <c r="U44" s="178"/>
      <c r="V44" s="159"/>
      <c r="W44" s="116">
        <v>34287</v>
      </c>
      <c r="X44" s="116"/>
      <c r="Y44" s="116"/>
      <c r="Z44" s="116">
        <v>118446</v>
      </c>
      <c r="AA44" s="155">
        <v>43014</v>
      </c>
      <c r="AB44" s="155"/>
      <c r="AC44" s="120">
        <v>103900</v>
      </c>
      <c r="AD44" s="182"/>
      <c r="AE44" s="39"/>
      <c r="AG44" s="39"/>
    </row>
    <row r="45" spans="1:33" ht="12.75">
      <c r="A45" s="114">
        <v>39</v>
      </c>
      <c r="B45" s="119" t="s">
        <v>116</v>
      </c>
      <c r="C45" s="116">
        <v>416</v>
      </c>
      <c r="D45" s="116">
        <v>1147902</v>
      </c>
      <c r="E45" s="116">
        <v>266086</v>
      </c>
      <c r="F45" s="116"/>
      <c r="G45" s="116">
        <v>32154</v>
      </c>
      <c r="H45" s="116"/>
      <c r="I45" s="116"/>
      <c r="J45" s="116"/>
      <c r="K45" s="116"/>
      <c r="L45" s="116">
        <v>8750</v>
      </c>
      <c r="M45" s="112">
        <v>67500</v>
      </c>
      <c r="N45" s="116"/>
      <c r="O45" s="116"/>
      <c r="P45" s="116">
        <v>73395</v>
      </c>
      <c r="Q45" s="116">
        <v>34650</v>
      </c>
      <c r="R45" s="117">
        <f t="shared" si="0"/>
        <v>1630437</v>
      </c>
      <c r="S45" s="116">
        <v>41912</v>
      </c>
      <c r="T45" s="155">
        <v>363720</v>
      </c>
      <c r="U45" s="178">
        <f t="shared" si="1"/>
        <v>405632</v>
      </c>
      <c r="V45" s="159">
        <v>2323</v>
      </c>
      <c r="W45" s="116">
        <v>13728</v>
      </c>
      <c r="X45" s="116">
        <v>44834</v>
      </c>
      <c r="Y45" s="116"/>
      <c r="Z45" s="116">
        <v>13110</v>
      </c>
      <c r="AA45" s="155">
        <v>18717</v>
      </c>
      <c r="AB45" s="155"/>
      <c r="AC45" s="120">
        <v>11900</v>
      </c>
      <c r="AD45" s="182"/>
      <c r="AE45" s="39"/>
      <c r="AG45" s="39"/>
    </row>
    <row r="46" spans="1:33" ht="12.75">
      <c r="A46" s="114">
        <v>40</v>
      </c>
      <c r="B46" s="119" t="s">
        <v>139</v>
      </c>
      <c r="C46" s="116">
        <v>260</v>
      </c>
      <c r="D46" s="116">
        <v>717439</v>
      </c>
      <c r="E46" s="116">
        <v>154050</v>
      </c>
      <c r="F46" s="116"/>
      <c r="G46" s="116">
        <v>6031</v>
      </c>
      <c r="H46" s="116"/>
      <c r="I46" s="116">
        <v>4400</v>
      </c>
      <c r="J46" s="116"/>
      <c r="K46" s="116"/>
      <c r="L46" s="116">
        <v>5469</v>
      </c>
      <c r="M46" s="112">
        <v>67500</v>
      </c>
      <c r="N46" s="116"/>
      <c r="O46" s="116"/>
      <c r="P46" s="116"/>
      <c r="Q46" s="116"/>
      <c r="R46" s="117">
        <f t="shared" si="0"/>
        <v>954889</v>
      </c>
      <c r="S46" s="116">
        <v>29016</v>
      </c>
      <c r="T46" s="155">
        <v>257202</v>
      </c>
      <c r="U46" s="178">
        <f t="shared" si="1"/>
        <v>286218</v>
      </c>
      <c r="V46" s="159"/>
      <c r="W46" s="116">
        <v>8580</v>
      </c>
      <c r="X46" s="116">
        <v>61352</v>
      </c>
      <c r="Y46" s="116"/>
      <c r="Z46" s="116"/>
      <c r="AA46" s="155">
        <v>12633</v>
      </c>
      <c r="AB46" s="155"/>
      <c r="AC46" s="120"/>
      <c r="AD46" s="182"/>
      <c r="AE46" s="39"/>
      <c r="AG46" s="39"/>
    </row>
    <row r="47" spans="1:33" ht="12.75">
      <c r="A47" s="111">
        <v>41</v>
      </c>
      <c r="B47" s="119" t="s">
        <v>147</v>
      </c>
      <c r="C47" s="116">
        <v>983</v>
      </c>
      <c r="D47" s="116">
        <v>2712471</v>
      </c>
      <c r="E47" s="116">
        <v>546176</v>
      </c>
      <c r="F47" s="116">
        <v>22345</v>
      </c>
      <c r="G47" s="116">
        <v>34965</v>
      </c>
      <c r="H47" s="116"/>
      <c r="I47" s="116"/>
      <c r="J47" s="116"/>
      <c r="K47" s="116"/>
      <c r="L47" s="116">
        <v>20675</v>
      </c>
      <c r="M47" s="112">
        <v>67500</v>
      </c>
      <c r="N47" s="116"/>
      <c r="O47" s="116"/>
      <c r="P47" s="116"/>
      <c r="Q47" s="116"/>
      <c r="R47" s="117">
        <f t="shared" si="0"/>
        <v>3404132</v>
      </c>
      <c r="S47" s="116">
        <v>64480</v>
      </c>
      <c r="T47" s="155">
        <v>585849</v>
      </c>
      <c r="U47" s="178">
        <f t="shared" si="1"/>
        <v>650329</v>
      </c>
      <c r="V47" s="159">
        <v>13938</v>
      </c>
      <c r="W47" s="116">
        <v>32439</v>
      </c>
      <c r="X47" s="116">
        <v>137806</v>
      </c>
      <c r="Y47" s="116"/>
      <c r="Z47" s="116"/>
      <c r="AA47" s="155">
        <v>40830</v>
      </c>
      <c r="AB47" s="155">
        <v>36</v>
      </c>
      <c r="AC47" s="120"/>
      <c r="AD47" s="182"/>
      <c r="AE47" s="39"/>
      <c r="AG47" s="39"/>
    </row>
    <row r="48" spans="1:33" ht="12.75">
      <c r="A48" s="114">
        <v>42</v>
      </c>
      <c r="B48" s="119" t="s">
        <v>146</v>
      </c>
      <c r="C48" s="116">
        <v>221</v>
      </c>
      <c r="D48" s="116">
        <v>609823</v>
      </c>
      <c r="E48" s="116">
        <v>154050</v>
      </c>
      <c r="F48" s="116"/>
      <c r="G48" s="116">
        <v>13110</v>
      </c>
      <c r="H48" s="116"/>
      <c r="I48" s="116">
        <v>8690</v>
      </c>
      <c r="J48" s="116"/>
      <c r="K48" s="116"/>
      <c r="L48" s="116">
        <v>4648</v>
      </c>
      <c r="M48" s="112">
        <v>67500</v>
      </c>
      <c r="N48" s="116"/>
      <c r="O48" s="116"/>
      <c r="P48" s="116">
        <v>8155</v>
      </c>
      <c r="Q48" s="116">
        <v>990</v>
      </c>
      <c r="R48" s="117">
        <f t="shared" si="0"/>
        <v>866966</v>
      </c>
      <c r="S48" s="116">
        <v>25792</v>
      </c>
      <c r="T48" s="155">
        <v>194850</v>
      </c>
      <c r="U48" s="178">
        <f t="shared" si="1"/>
        <v>220642</v>
      </c>
      <c r="V48" s="159"/>
      <c r="W48" s="116">
        <v>7293</v>
      </c>
      <c r="X48" s="116">
        <v>33272</v>
      </c>
      <c r="Y48" s="116"/>
      <c r="Z48" s="116"/>
      <c r="AA48" s="155">
        <v>11112</v>
      </c>
      <c r="AB48" s="155"/>
      <c r="AC48" s="120"/>
      <c r="AD48" s="182"/>
      <c r="AE48" s="39"/>
      <c r="AG48" s="39"/>
    </row>
    <row r="49" spans="1:33" ht="12.75">
      <c r="A49" s="114">
        <v>43</v>
      </c>
      <c r="B49" s="119" t="s">
        <v>140</v>
      </c>
      <c r="C49" s="116">
        <v>477</v>
      </c>
      <c r="D49" s="116">
        <v>1316224</v>
      </c>
      <c r="E49" s="116">
        <v>294095</v>
      </c>
      <c r="F49" s="116">
        <v>22345</v>
      </c>
      <c r="G49" s="116">
        <v>17024</v>
      </c>
      <c r="H49" s="116"/>
      <c r="I49" s="116"/>
      <c r="J49" s="116"/>
      <c r="K49" s="116"/>
      <c r="L49" s="116">
        <v>10033</v>
      </c>
      <c r="M49" s="112">
        <v>67500</v>
      </c>
      <c r="N49" s="116"/>
      <c r="O49" s="116"/>
      <c r="P49" s="116">
        <v>8155</v>
      </c>
      <c r="Q49" s="116"/>
      <c r="R49" s="117">
        <f t="shared" si="0"/>
        <v>1735376</v>
      </c>
      <c r="S49" s="116">
        <v>38688</v>
      </c>
      <c r="T49" s="155">
        <v>372813</v>
      </c>
      <c r="U49" s="178">
        <f t="shared" si="1"/>
        <v>411501</v>
      </c>
      <c r="V49" s="159">
        <v>4646</v>
      </c>
      <c r="W49" s="116">
        <v>15741</v>
      </c>
      <c r="X49" s="116">
        <v>69375</v>
      </c>
      <c r="Y49" s="116"/>
      <c r="Z49" s="116"/>
      <c r="AA49" s="155">
        <v>21096</v>
      </c>
      <c r="AB49" s="155">
        <v>72</v>
      </c>
      <c r="AC49" s="120"/>
      <c r="AD49" s="182"/>
      <c r="AE49" s="39"/>
      <c r="AG49" s="39"/>
    </row>
    <row r="50" spans="1:33" ht="12.75">
      <c r="A50" s="114">
        <v>44</v>
      </c>
      <c r="B50" s="119" t="s">
        <v>141</v>
      </c>
      <c r="C50" s="116">
        <v>656</v>
      </c>
      <c r="D50" s="116">
        <v>1810153</v>
      </c>
      <c r="E50" s="116">
        <v>392126</v>
      </c>
      <c r="F50" s="116"/>
      <c r="G50" s="116">
        <v>21861</v>
      </c>
      <c r="H50" s="116"/>
      <c r="I50" s="116"/>
      <c r="J50" s="116"/>
      <c r="K50" s="116"/>
      <c r="L50" s="116">
        <v>13798</v>
      </c>
      <c r="M50" s="112">
        <v>67500</v>
      </c>
      <c r="N50" s="116"/>
      <c r="O50" s="116"/>
      <c r="P50" s="116"/>
      <c r="Q50" s="116"/>
      <c r="R50" s="117">
        <f t="shared" si="0"/>
        <v>2305438</v>
      </c>
      <c r="S50" s="116">
        <v>41912</v>
      </c>
      <c r="T50" s="155">
        <v>427371</v>
      </c>
      <c r="U50" s="178">
        <f t="shared" si="1"/>
        <v>469283</v>
      </c>
      <c r="V50" s="159"/>
      <c r="W50" s="116">
        <v>21648</v>
      </c>
      <c r="X50" s="116">
        <v>82353</v>
      </c>
      <c r="Y50" s="116"/>
      <c r="Z50" s="116"/>
      <c r="AA50" s="155">
        <v>28077</v>
      </c>
      <c r="AB50" s="155">
        <v>90</v>
      </c>
      <c r="AC50" s="120"/>
      <c r="AD50" s="182"/>
      <c r="AE50" s="39"/>
      <c r="AG50" s="39"/>
    </row>
    <row r="51" spans="1:33" ht="12.75">
      <c r="A51" s="111">
        <v>45</v>
      </c>
      <c r="B51" s="119" t="s">
        <v>142</v>
      </c>
      <c r="C51" s="116">
        <v>460</v>
      </c>
      <c r="D51" s="116">
        <v>1269315</v>
      </c>
      <c r="E51" s="116">
        <v>294095</v>
      </c>
      <c r="F51" s="116">
        <v>22345</v>
      </c>
      <c r="G51" s="116">
        <v>27093</v>
      </c>
      <c r="H51" s="116"/>
      <c r="I51" s="116"/>
      <c r="J51" s="116"/>
      <c r="K51" s="116"/>
      <c r="L51" s="116">
        <v>9675</v>
      </c>
      <c r="M51" s="112">
        <v>67500</v>
      </c>
      <c r="N51" s="116"/>
      <c r="O51" s="116"/>
      <c r="P51" s="116">
        <v>32620</v>
      </c>
      <c r="Q51" s="116">
        <v>1980</v>
      </c>
      <c r="R51" s="117">
        <f t="shared" si="0"/>
        <v>1724623</v>
      </c>
      <c r="S51" s="116">
        <v>35464</v>
      </c>
      <c r="T51" s="155">
        <v>294873</v>
      </c>
      <c r="U51" s="178">
        <f t="shared" si="1"/>
        <v>330337</v>
      </c>
      <c r="V51" s="159"/>
      <c r="W51" s="116">
        <v>15147</v>
      </c>
      <c r="X51" s="116">
        <v>50025</v>
      </c>
      <c r="Y51" s="116"/>
      <c r="Z51" s="116">
        <v>13338</v>
      </c>
      <c r="AA51" s="155">
        <v>20394</v>
      </c>
      <c r="AB51" s="155">
        <v>72</v>
      </c>
      <c r="AC51" s="120">
        <v>11900</v>
      </c>
      <c r="AD51" s="182"/>
      <c r="AE51" s="39"/>
      <c r="AG51" s="39"/>
    </row>
    <row r="52" spans="1:33" ht="12.75">
      <c r="A52" s="114">
        <v>46</v>
      </c>
      <c r="B52" s="119" t="s">
        <v>143</v>
      </c>
      <c r="C52" s="116">
        <v>1093</v>
      </c>
      <c r="D52" s="116">
        <v>3016002</v>
      </c>
      <c r="E52" s="116">
        <v>630203</v>
      </c>
      <c r="F52" s="116">
        <v>22345</v>
      </c>
      <c r="G52" s="116">
        <v>43270</v>
      </c>
      <c r="H52" s="116"/>
      <c r="I52" s="116"/>
      <c r="J52" s="116"/>
      <c r="K52" s="116"/>
      <c r="L52" s="116">
        <v>22989</v>
      </c>
      <c r="M52" s="112">
        <v>67500</v>
      </c>
      <c r="N52" s="116"/>
      <c r="O52" s="116"/>
      <c r="P52" s="116">
        <v>16310</v>
      </c>
      <c r="Q52" s="116">
        <v>10890</v>
      </c>
      <c r="R52" s="117">
        <f t="shared" si="0"/>
        <v>3829509</v>
      </c>
      <c r="S52" s="116">
        <v>74152</v>
      </c>
      <c r="T52" s="155">
        <v>733935</v>
      </c>
      <c r="U52" s="178">
        <f t="shared" si="1"/>
        <v>808087</v>
      </c>
      <c r="V52" s="159"/>
      <c r="W52" s="116">
        <v>36069</v>
      </c>
      <c r="X52" s="116">
        <v>121760</v>
      </c>
      <c r="Y52" s="116"/>
      <c r="Z52" s="116">
        <v>14592</v>
      </c>
      <c r="AA52" s="155">
        <v>45120</v>
      </c>
      <c r="AB52" s="155">
        <v>18</v>
      </c>
      <c r="AC52" s="120">
        <v>12800</v>
      </c>
      <c r="AD52" s="182"/>
      <c r="AE52" s="39"/>
      <c r="AG52" s="39"/>
    </row>
    <row r="53" spans="1:33" ht="12.75">
      <c r="A53" s="114">
        <v>47</v>
      </c>
      <c r="B53" s="119" t="s">
        <v>145</v>
      </c>
      <c r="C53" s="116">
        <v>898</v>
      </c>
      <c r="D53" s="116">
        <v>2477923</v>
      </c>
      <c r="E53" s="116">
        <v>532171</v>
      </c>
      <c r="F53" s="116">
        <v>22345</v>
      </c>
      <c r="G53" s="116">
        <v>50271</v>
      </c>
      <c r="H53" s="116"/>
      <c r="I53" s="116"/>
      <c r="J53" s="116"/>
      <c r="K53" s="116"/>
      <c r="L53" s="116">
        <v>18888</v>
      </c>
      <c r="M53" s="112">
        <v>67500</v>
      </c>
      <c r="N53" s="116"/>
      <c r="O53" s="116"/>
      <c r="P53" s="116">
        <v>8155</v>
      </c>
      <c r="Q53" s="116">
        <v>990</v>
      </c>
      <c r="R53" s="117">
        <f t="shared" si="0"/>
        <v>3178243</v>
      </c>
      <c r="S53" s="116">
        <v>64480</v>
      </c>
      <c r="T53" s="155">
        <v>630015</v>
      </c>
      <c r="U53" s="178">
        <f t="shared" si="1"/>
        <v>694495</v>
      </c>
      <c r="V53" s="159">
        <v>2323</v>
      </c>
      <c r="W53" s="116">
        <v>29634</v>
      </c>
      <c r="X53" s="116">
        <v>114209</v>
      </c>
      <c r="Y53" s="116"/>
      <c r="Z53" s="116">
        <v>11400</v>
      </c>
      <c r="AA53" s="155">
        <v>37515</v>
      </c>
      <c r="AB53" s="155">
        <v>54</v>
      </c>
      <c r="AC53" s="120">
        <v>10000</v>
      </c>
      <c r="AD53" s="182"/>
      <c r="AE53" s="39"/>
      <c r="AG53" s="39"/>
    </row>
    <row r="54" spans="1:33" ht="12.75">
      <c r="A54" s="114">
        <v>48</v>
      </c>
      <c r="B54" s="119" t="s">
        <v>93</v>
      </c>
      <c r="C54" s="116">
        <v>715</v>
      </c>
      <c r="D54" s="116">
        <v>1972957</v>
      </c>
      <c r="E54" s="116">
        <v>434140</v>
      </c>
      <c r="F54" s="116">
        <v>22345</v>
      </c>
      <c r="G54" s="116">
        <v>43113</v>
      </c>
      <c r="H54" s="116"/>
      <c r="I54" s="116"/>
      <c r="J54" s="116"/>
      <c r="K54" s="116"/>
      <c r="L54" s="116">
        <v>15039</v>
      </c>
      <c r="M54" s="112">
        <v>67500</v>
      </c>
      <c r="N54" s="116"/>
      <c r="O54" s="116"/>
      <c r="P54" s="116">
        <v>16310</v>
      </c>
      <c r="Q54" s="116">
        <v>1980</v>
      </c>
      <c r="R54" s="117">
        <f t="shared" si="0"/>
        <v>2573384</v>
      </c>
      <c r="S54" s="116">
        <v>54808</v>
      </c>
      <c r="T54" s="155">
        <v>489723</v>
      </c>
      <c r="U54" s="178">
        <f t="shared" si="1"/>
        <v>544531</v>
      </c>
      <c r="V54" s="159">
        <v>4646</v>
      </c>
      <c r="W54" s="116">
        <v>23595</v>
      </c>
      <c r="X54" s="116">
        <v>85893</v>
      </c>
      <c r="Y54" s="116"/>
      <c r="Z54" s="116">
        <v>13224</v>
      </c>
      <c r="AA54" s="155">
        <v>30378</v>
      </c>
      <c r="AB54" s="155">
        <v>36</v>
      </c>
      <c r="AC54" s="120">
        <v>11800</v>
      </c>
      <c r="AD54" s="182"/>
      <c r="AE54" s="39"/>
      <c r="AG54" s="39"/>
    </row>
    <row r="55" spans="1:33" ht="12.75">
      <c r="A55" s="111">
        <v>49</v>
      </c>
      <c r="B55" s="119" t="s">
        <v>94</v>
      </c>
      <c r="C55" s="116">
        <v>784</v>
      </c>
      <c r="D55" s="116">
        <v>2163354</v>
      </c>
      <c r="E55" s="116">
        <v>490158</v>
      </c>
      <c r="F55" s="116">
        <v>22345</v>
      </c>
      <c r="G55" s="116">
        <v>59682</v>
      </c>
      <c r="H55" s="116"/>
      <c r="I55" s="116"/>
      <c r="J55" s="116"/>
      <c r="K55" s="116"/>
      <c r="L55" s="116">
        <v>16490</v>
      </c>
      <c r="M55" s="112">
        <v>67500</v>
      </c>
      <c r="N55" s="116"/>
      <c r="O55" s="116"/>
      <c r="P55" s="116">
        <v>8155</v>
      </c>
      <c r="Q55" s="116">
        <v>2970</v>
      </c>
      <c r="R55" s="117">
        <f t="shared" si="0"/>
        <v>2830654</v>
      </c>
      <c r="S55" s="116">
        <v>74152</v>
      </c>
      <c r="T55" s="155">
        <v>630015</v>
      </c>
      <c r="U55" s="178">
        <f t="shared" si="1"/>
        <v>704167</v>
      </c>
      <c r="V55" s="159">
        <v>4646</v>
      </c>
      <c r="W55" s="116">
        <v>25806</v>
      </c>
      <c r="X55" s="116">
        <v>102410</v>
      </c>
      <c r="Y55" s="116"/>
      <c r="Z55" s="116">
        <v>2394</v>
      </c>
      <c r="AA55" s="155">
        <v>32991</v>
      </c>
      <c r="AB55" s="155">
        <v>18</v>
      </c>
      <c r="AC55" s="120">
        <v>2100</v>
      </c>
      <c r="AD55" s="182"/>
      <c r="AE55" s="39"/>
      <c r="AG55" s="39"/>
    </row>
    <row r="56" spans="1:33" ht="12.75">
      <c r="A56" s="114">
        <v>50</v>
      </c>
      <c r="B56" s="119" t="s">
        <v>144</v>
      </c>
      <c r="C56" s="116">
        <v>1205</v>
      </c>
      <c r="D56" s="116">
        <v>3325053</v>
      </c>
      <c r="E56" s="116">
        <v>700225</v>
      </c>
      <c r="F56" s="116"/>
      <c r="G56" s="116">
        <v>44940</v>
      </c>
      <c r="H56" s="116"/>
      <c r="I56" s="116"/>
      <c r="J56" s="116"/>
      <c r="K56" s="116"/>
      <c r="L56" s="116">
        <v>25345</v>
      </c>
      <c r="M56" s="112">
        <v>67500</v>
      </c>
      <c r="N56" s="116"/>
      <c r="O56" s="116"/>
      <c r="P56" s="116">
        <v>32620</v>
      </c>
      <c r="Q56" s="116">
        <v>2970</v>
      </c>
      <c r="R56" s="117">
        <f t="shared" si="0"/>
        <v>4198653</v>
      </c>
      <c r="S56" s="116">
        <v>80600</v>
      </c>
      <c r="T56" s="155">
        <v>737832</v>
      </c>
      <c r="U56" s="178">
        <f t="shared" si="1"/>
        <v>818432</v>
      </c>
      <c r="V56" s="159"/>
      <c r="W56" s="116">
        <v>39765</v>
      </c>
      <c r="X56" s="116">
        <v>137335</v>
      </c>
      <c r="Y56" s="116"/>
      <c r="Z56" s="116">
        <v>19950</v>
      </c>
      <c r="AA56" s="155">
        <v>49488</v>
      </c>
      <c r="AB56" s="155">
        <v>54</v>
      </c>
      <c r="AC56" s="120">
        <v>17700</v>
      </c>
      <c r="AD56" s="182"/>
      <c r="AE56" s="39"/>
      <c r="AG56" s="39"/>
    </row>
    <row r="57" spans="1:40" s="96" customFormat="1" ht="27" customHeight="1" thickBot="1">
      <c r="A57" s="226" t="s">
        <v>4</v>
      </c>
      <c r="B57" s="227"/>
      <c r="C57" s="94">
        <f aca="true" t="shared" si="2" ref="C57:U57">SUM(C7:C56)</f>
        <v>30278</v>
      </c>
      <c r="D57" s="94">
        <f t="shared" si="2"/>
        <v>83548508</v>
      </c>
      <c r="E57" s="94">
        <f t="shared" si="2"/>
        <v>17869757</v>
      </c>
      <c r="F57" s="94">
        <f t="shared" si="2"/>
        <v>335175</v>
      </c>
      <c r="G57" s="94">
        <f t="shared" si="2"/>
        <v>1456694</v>
      </c>
      <c r="H57" s="94">
        <f t="shared" si="2"/>
        <v>26010</v>
      </c>
      <c r="I57" s="94">
        <f t="shared" si="2"/>
        <v>67430</v>
      </c>
      <c r="J57" s="94">
        <f t="shared" si="2"/>
        <v>30175</v>
      </c>
      <c r="K57" s="94">
        <f t="shared" si="2"/>
        <v>80000</v>
      </c>
      <c r="L57" s="94">
        <f t="shared" si="2"/>
        <v>636837</v>
      </c>
      <c r="M57" s="94">
        <f t="shared" si="2"/>
        <v>3375000</v>
      </c>
      <c r="N57" s="94">
        <f t="shared" si="2"/>
        <v>1078392</v>
      </c>
      <c r="O57" s="94">
        <f t="shared" si="2"/>
        <v>129312</v>
      </c>
      <c r="P57" s="94">
        <f t="shared" si="2"/>
        <v>383285</v>
      </c>
      <c r="Q57" s="94">
        <f t="shared" si="2"/>
        <v>396000</v>
      </c>
      <c r="R57" s="95">
        <f t="shared" si="2"/>
        <v>109412575</v>
      </c>
      <c r="S57" s="94">
        <f t="shared" si="2"/>
        <v>1708720</v>
      </c>
      <c r="T57" s="94">
        <f t="shared" si="2"/>
        <v>15421728</v>
      </c>
      <c r="U57" s="95">
        <f t="shared" si="2"/>
        <v>17130448</v>
      </c>
      <c r="V57" s="147">
        <f aca="true" t="shared" si="3" ref="V57:AC57">SUM(V7:V56)</f>
        <v>95243</v>
      </c>
      <c r="W57" s="94">
        <f t="shared" si="3"/>
        <v>1005411</v>
      </c>
      <c r="X57" s="94">
        <f t="shared" si="3"/>
        <v>2875750</v>
      </c>
      <c r="Y57" s="94">
        <f t="shared" si="3"/>
        <v>195288</v>
      </c>
      <c r="Z57" s="94">
        <f t="shared" si="3"/>
        <v>935598</v>
      </c>
      <c r="AA57" s="94">
        <f t="shared" si="3"/>
        <v>1312863</v>
      </c>
      <c r="AB57" s="94">
        <f t="shared" si="3"/>
        <v>1098</v>
      </c>
      <c r="AC57" s="95">
        <f t="shared" si="3"/>
        <v>822100</v>
      </c>
      <c r="AD57" s="182"/>
      <c r="AE57" s="39"/>
      <c r="AF57" s="97"/>
      <c r="AG57" s="39"/>
      <c r="AH57" s="97"/>
      <c r="AI57" s="97"/>
      <c r="AJ57" s="97"/>
      <c r="AK57" s="97"/>
      <c r="AL57" s="97"/>
      <c r="AM57" s="97"/>
      <c r="AN57" s="97"/>
    </row>
    <row r="58" spans="2:33" ht="13.5" thickTop="1">
      <c r="B58" s="16"/>
      <c r="C58" s="36"/>
      <c r="D58" s="16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50"/>
      <c r="S58" s="17"/>
      <c r="T58" s="17"/>
      <c r="U58" s="17"/>
      <c r="V58" s="17"/>
      <c r="W58" s="16"/>
      <c r="Z58" s="36"/>
      <c r="AA58" s="36"/>
      <c r="AB58" s="36"/>
      <c r="AC58" s="47"/>
      <c r="AG58" s="39"/>
    </row>
    <row r="59" spans="2:29" ht="15.75" customHeight="1">
      <c r="B59" s="16"/>
      <c r="C59" s="16"/>
      <c r="D59" s="16"/>
      <c r="E59" s="16"/>
      <c r="F59" s="16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17"/>
      <c r="X59" s="39"/>
      <c r="Y59" s="39"/>
      <c r="Z59" s="32"/>
      <c r="AA59" s="32"/>
      <c r="AB59" s="32"/>
      <c r="AC59" s="17"/>
    </row>
    <row r="60" spans="1:39" ht="15">
      <c r="A60" s="135"/>
      <c r="B60" s="129"/>
      <c r="C60" s="130"/>
      <c r="D60" s="16"/>
      <c r="E60" s="16"/>
      <c r="F60" s="16"/>
      <c r="G60" s="16"/>
      <c r="H60" s="16"/>
      <c r="I60" s="16"/>
      <c r="J60" s="16"/>
      <c r="K60" s="16"/>
      <c r="L60" s="30"/>
      <c r="M60" s="30"/>
      <c r="N60" s="17"/>
      <c r="O60" s="17"/>
      <c r="P60" s="17"/>
      <c r="Q60" s="17"/>
      <c r="R60" s="16"/>
      <c r="S60" s="17"/>
      <c r="T60" s="17"/>
      <c r="U60" s="17"/>
      <c r="V60" s="17"/>
      <c r="W60" s="16"/>
      <c r="AD60" s="33"/>
      <c r="AE60" s="17"/>
      <c r="AF60" s="17"/>
      <c r="AG60" s="17"/>
      <c r="AH60" s="17"/>
      <c r="AI60" s="17"/>
      <c r="AJ60" s="17"/>
      <c r="AL60" s="17"/>
      <c r="AM60" s="17"/>
    </row>
    <row r="61" spans="1:37" ht="15">
      <c r="A61" s="135"/>
      <c r="B61" s="129"/>
      <c r="C61" s="130"/>
      <c r="D61" s="16"/>
      <c r="E61" s="16"/>
      <c r="F61" s="17"/>
      <c r="G61" s="17"/>
      <c r="H61" s="16"/>
      <c r="I61" s="17"/>
      <c r="J61" s="17"/>
      <c r="K61" s="17"/>
      <c r="L61" s="17"/>
      <c r="M61" s="17"/>
      <c r="N61" s="17"/>
      <c r="O61" s="17"/>
      <c r="P61" s="17"/>
      <c r="Q61" s="17"/>
      <c r="R61" s="16"/>
      <c r="S61" s="17"/>
      <c r="T61" s="17"/>
      <c r="U61" s="17"/>
      <c r="V61" s="17"/>
      <c r="W61" s="17"/>
      <c r="Z61" s="17"/>
      <c r="AA61" s="17"/>
      <c r="AB61" s="17"/>
      <c r="AC61" s="34"/>
      <c r="AK61" s="30"/>
    </row>
    <row r="62" spans="2:38" ht="12.75">
      <c r="B62" s="16"/>
      <c r="C62" s="17"/>
      <c r="D62" s="16"/>
      <c r="E62" s="16"/>
      <c r="F62" s="16"/>
      <c r="G62" s="16"/>
      <c r="H62" s="30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Z62" s="17"/>
      <c r="AA62" s="17"/>
      <c r="AB62" s="17"/>
      <c r="AC62" s="34"/>
      <c r="AG62" s="17"/>
      <c r="AI62" s="17"/>
      <c r="AL62" s="17"/>
    </row>
    <row r="63" spans="2:39" ht="12.75">
      <c r="B63" s="16"/>
      <c r="C63" s="4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34"/>
      <c r="S63" s="16"/>
      <c r="T63" s="16"/>
      <c r="U63" s="16"/>
      <c r="V63" s="16"/>
      <c r="W63" s="16"/>
      <c r="Z63" s="17"/>
      <c r="AA63" s="17"/>
      <c r="AB63" s="17"/>
      <c r="AC63" s="34"/>
      <c r="AE63" s="17"/>
      <c r="AF63" s="17"/>
      <c r="AG63" s="17"/>
      <c r="AH63" s="17"/>
      <c r="AI63" s="17"/>
      <c r="AJ63" s="17"/>
      <c r="AK63" s="13"/>
      <c r="AL63" s="17"/>
      <c r="AM63" s="17"/>
    </row>
    <row r="64" spans="2:39" ht="12.75">
      <c r="B64" s="16"/>
      <c r="C64" s="17"/>
      <c r="D64" s="16"/>
      <c r="E64" s="16"/>
      <c r="F64" s="17"/>
      <c r="G64" s="17"/>
      <c r="H64" s="13"/>
      <c r="I64" s="17"/>
      <c r="J64" s="17"/>
      <c r="K64" s="17"/>
      <c r="L64" s="17"/>
      <c r="M64" s="17"/>
      <c r="N64" s="17"/>
      <c r="O64" s="17"/>
      <c r="P64" s="17"/>
      <c r="Q64" s="17"/>
      <c r="R64" s="34"/>
      <c r="S64" s="17"/>
      <c r="T64" s="17"/>
      <c r="U64" s="17"/>
      <c r="V64" s="17"/>
      <c r="W64" s="17"/>
      <c r="Z64" s="17"/>
      <c r="AA64" s="17"/>
      <c r="AB64" s="17"/>
      <c r="AC64" s="34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2:34" ht="12.75">
      <c r="B65" s="16"/>
      <c r="C65" s="17"/>
      <c r="D65" s="16"/>
      <c r="E65" s="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39"/>
      <c r="S65" s="17"/>
      <c r="T65" s="17"/>
      <c r="U65" s="17"/>
      <c r="V65" s="17"/>
      <c r="W65" s="16"/>
      <c r="Z65" s="17"/>
      <c r="AA65" s="17"/>
      <c r="AB65" s="17"/>
      <c r="AC65" s="34"/>
      <c r="AE65" s="30"/>
      <c r="AF65" s="30"/>
      <c r="AH65" s="30"/>
    </row>
    <row r="66" spans="2:29" ht="12.75">
      <c r="B66" s="16"/>
      <c r="C66" s="48"/>
      <c r="D66" s="16"/>
      <c r="E66" s="16"/>
      <c r="F66" s="30"/>
      <c r="G66" s="30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34"/>
      <c r="S66" s="16"/>
      <c r="T66" s="16"/>
      <c r="U66" s="16"/>
      <c r="V66" s="16"/>
      <c r="W66" s="16"/>
      <c r="Z66" s="17"/>
      <c r="AA66" s="17"/>
      <c r="AB66" s="17"/>
      <c r="AC66" s="34"/>
    </row>
    <row r="67" spans="2:29" ht="12.75" customHeight="1">
      <c r="B67" s="16"/>
      <c r="C67" s="49"/>
      <c r="D67" s="49"/>
      <c r="E67" s="49"/>
      <c r="F67" s="49"/>
      <c r="G67" s="49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34"/>
      <c r="S67" s="16"/>
      <c r="T67" s="16"/>
      <c r="U67" s="16"/>
      <c r="V67" s="16"/>
      <c r="W67" s="16"/>
      <c r="Z67" s="34"/>
      <c r="AA67" s="34"/>
      <c r="AB67" s="34"/>
      <c r="AC67" s="34"/>
    </row>
    <row r="68" spans="2:29" ht="12.75">
      <c r="B68" s="16"/>
      <c r="C68" s="49"/>
      <c r="D68" s="49"/>
      <c r="E68" s="49"/>
      <c r="F68" s="49"/>
      <c r="G68" s="49"/>
      <c r="H68" s="16"/>
      <c r="I68" s="16"/>
      <c r="J68" s="16"/>
      <c r="K68" s="16"/>
      <c r="L68" s="16"/>
      <c r="M68" s="16"/>
      <c r="N68" s="17"/>
      <c r="O68" s="17"/>
      <c r="P68" s="17"/>
      <c r="Q68" s="17"/>
      <c r="R68" s="34"/>
      <c r="S68" s="17"/>
      <c r="T68" s="17"/>
      <c r="U68" s="17"/>
      <c r="V68" s="17"/>
      <c r="W68" s="16"/>
      <c r="Z68" s="34"/>
      <c r="AA68" s="34"/>
      <c r="AB68" s="34"/>
      <c r="AC68" s="34"/>
    </row>
    <row r="69" spans="2:29" ht="12.75">
      <c r="B69" s="16"/>
      <c r="C69" s="50"/>
      <c r="D69" s="49"/>
      <c r="E69" s="49"/>
      <c r="F69" s="49"/>
      <c r="G69" s="49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34"/>
      <c r="S69" s="16"/>
      <c r="T69" s="16"/>
      <c r="U69" s="16"/>
      <c r="V69" s="16"/>
      <c r="W69" s="16"/>
      <c r="Z69" s="34"/>
      <c r="AA69" s="34"/>
      <c r="AB69" s="34"/>
      <c r="AC69" s="34"/>
    </row>
    <row r="70" spans="2:29" ht="12.75">
      <c r="B70" s="16"/>
      <c r="C70" s="49"/>
      <c r="D70" s="49"/>
      <c r="E70" s="49"/>
      <c r="F70" s="49"/>
      <c r="G70" s="49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34"/>
      <c r="S70" s="16"/>
      <c r="T70" s="16"/>
      <c r="U70" s="16"/>
      <c r="V70" s="16"/>
      <c r="W70" s="16"/>
      <c r="Z70" s="34"/>
      <c r="AA70" s="34"/>
      <c r="AB70" s="34"/>
      <c r="AC70" s="34"/>
    </row>
    <row r="71" spans="2:23" ht="12.75">
      <c r="B71" s="16"/>
      <c r="C71" s="49"/>
      <c r="D71" s="49"/>
      <c r="E71" s="49"/>
      <c r="F71" s="49"/>
      <c r="G71" s="49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34"/>
      <c r="S71" s="16"/>
      <c r="T71" s="16"/>
      <c r="U71" s="16"/>
      <c r="V71" s="16"/>
      <c r="W71" s="16"/>
    </row>
    <row r="72" spans="2:23" ht="12.75">
      <c r="B72" s="16"/>
      <c r="C72" s="49"/>
      <c r="D72" s="49"/>
      <c r="E72" s="49"/>
      <c r="F72" s="49"/>
      <c r="G72" s="49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4"/>
      <c r="S72" s="16"/>
      <c r="T72" s="16"/>
      <c r="U72" s="16"/>
      <c r="V72" s="16"/>
      <c r="W72" s="16"/>
    </row>
    <row r="73" spans="2:23" ht="12.75">
      <c r="B73" s="16"/>
      <c r="C73" s="49"/>
      <c r="D73" s="49"/>
      <c r="E73" s="49"/>
      <c r="F73" s="49"/>
      <c r="G73" s="49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34"/>
      <c r="S73" s="16"/>
      <c r="T73" s="16"/>
      <c r="U73" s="16"/>
      <c r="V73" s="16"/>
      <c r="W73" s="16"/>
    </row>
    <row r="74" spans="2:23" ht="12.75">
      <c r="B74" s="16"/>
      <c r="C74" s="49"/>
      <c r="D74" s="49"/>
      <c r="E74" s="49"/>
      <c r="F74" s="49"/>
      <c r="G74" s="49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48"/>
      <c r="S74" s="16"/>
      <c r="T74" s="16"/>
      <c r="U74" s="16"/>
      <c r="V74" s="16"/>
      <c r="W74" s="16"/>
    </row>
    <row r="75" spans="3:18" ht="12.75">
      <c r="C75" s="51"/>
      <c r="D75" s="51"/>
      <c r="E75" s="51"/>
      <c r="F75" s="51"/>
      <c r="G75" s="51"/>
      <c r="R75" s="14"/>
    </row>
    <row r="76" spans="3:18" ht="12.75">
      <c r="C76" s="51"/>
      <c r="D76" s="51"/>
      <c r="E76" s="51"/>
      <c r="F76" s="51"/>
      <c r="G76" s="51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 ht="12.75">
      <c r="B77" s="45"/>
      <c r="C77" s="51"/>
      <c r="D77" s="51"/>
      <c r="E77" s="51"/>
      <c r="F77" s="51"/>
      <c r="G77" s="51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3:7" ht="12.75">
      <c r="C78" s="51"/>
      <c r="D78" s="51"/>
      <c r="E78" s="51"/>
      <c r="F78" s="51"/>
      <c r="G78" s="51"/>
    </row>
    <row r="79" spans="3:7" ht="12.75">
      <c r="C79" s="51"/>
      <c r="D79" s="51"/>
      <c r="E79" s="51"/>
      <c r="F79" s="51"/>
      <c r="G79" s="51"/>
    </row>
    <row r="80" spans="3:7" ht="12.75">
      <c r="C80" s="51"/>
      <c r="D80" s="51"/>
      <c r="E80" s="51"/>
      <c r="F80" s="51"/>
      <c r="G80" s="51"/>
    </row>
    <row r="82" spans="2:13" ht="12.75">
      <c r="B82" s="16"/>
      <c r="C82" s="13"/>
      <c r="D82" s="9"/>
      <c r="E82" s="9"/>
      <c r="F82" s="9"/>
      <c r="G82" s="9"/>
      <c r="H82" s="9"/>
      <c r="I82" s="11"/>
      <c r="J82" s="11"/>
      <c r="K82" s="11"/>
      <c r="L82" s="16"/>
      <c r="M82" s="16"/>
    </row>
    <row r="83" spans="2:13" ht="12.75">
      <c r="B83" s="16"/>
      <c r="C83" s="13"/>
      <c r="D83" s="9"/>
      <c r="E83" s="9"/>
      <c r="F83" s="19"/>
      <c r="G83" s="9"/>
      <c r="H83" s="9"/>
      <c r="I83" s="9"/>
      <c r="J83" s="9"/>
      <c r="K83" s="9"/>
      <c r="L83" s="16"/>
      <c r="M83" s="16"/>
    </row>
    <row r="84" spans="2:13" ht="12.75">
      <c r="B84" s="16"/>
      <c r="C84" s="13"/>
      <c r="D84" s="9"/>
      <c r="E84" s="9"/>
      <c r="F84" s="9"/>
      <c r="G84" s="9"/>
      <c r="H84" s="9"/>
      <c r="I84" s="9"/>
      <c r="J84" s="9"/>
      <c r="K84" s="9"/>
      <c r="L84" s="16"/>
      <c r="M84" s="16"/>
    </row>
    <row r="85" spans="2:13" ht="12.75">
      <c r="B85" s="16"/>
      <c r="C85" s="17"/>
      <c r="D85" s="9"/>
      <c r="E85" s="9"/>
      <c r="F85" s="19"/>
      <c r="G85" s="9"/>
      <c r="H85" s="9"/>
      <c r="I85" s="9"/>
      <c r="J85" s="9"/>
      <c r="K85" s="9"/>
      <c r="L85" s="16"/>
      <c r="M85" s="16"/>
    </row>
    <row r="86" spans="2:13" ht="12.75">
      <c r="B86" s="16"/>
      <c r="C86" s="17"/>
      <c r="D86" s="21"/>
      <c r="E86" s="21"/>
      <c r="F86" s="19"/>
      <c r="G86" s="9"/>
      <c r="H86" s="9"/>
      <c r="I86" s="9"/>
      <c r="J86" s="9"/>
      <c r="K86" s="9"/>
      <c r="L86" s="16"/>
      <c r="M86" s="16"/>
    </row>
    <row r="87" spans="2:13" ht="12.75">
      <c r="B87" s="16"/>
      <c r="C87" s="17"/>
      <c r="D87" s="21"/>
      <c r="E87" s="21"/>
      <c r="F87" s="19"/>
      <c r="G87" s="9"/>
      <c r="H87" s="9"/>
      <c r="I87" s="9"/>
      <c r="J87" s="9"/>
      <c r="K87" s="9"/>
      <c r="L87" s="16"/>
      <c r="M87" s="16"/>
    </row>
    <row r="88" spans="2:13" ht="12.75">
      <c r="B88" s="16"/>
      <c r="C88" s="16"/>
      <c r="D88" s="37"/>
      <c r="E88" s="37"/>
      <c r="F88" s="19"/>
      <c r="G88" s="9"/>
      <c r="H88" s="9"/>
      <c r="I88" s="22"/>
      <c r="J88" s="22"/>
      <c r="K88" s="22"/>
      <c r="L88" s="16"/>
      <c r="M88" s="16"/>
    </row>
    <row r="89" spans="2:13" ht="12.75">
      <c r="B89" s="16"/>
      <c r="C89" s="17"/>
      <c r="D89" s="21"/>
      <c r="E89" s="21"/>
      <c r="F89" s="9"/>
      <c r="G89" s="9"/>
      <c r="H89" s="9"/>
      <c r="I89" s="9"/>
      <c r="J89" s="9"/>
      <c r="K89" s="9"/>
      <c r="L89" s="16"/>
      <c r="M89" s="16"/>
    </row>
    <row r="90" spans="2:13" ht="12.75">
      <c r="B90" s="16"/>
      <c r="C90" s="17"/>
      <c r="D90" s="21"/>
      <c r="E90" s="21"/>
      <c r="F90" s="19"/>
      <c r="G90" s="9"/>
      <c r="H90" s="9"/>
      <c r="I90" s="9"/>
      <c r="J90" s="9"/>
      <c r="K90" s="9"/>
      <c r="L90" s="16"/>
      <c r="M90" s="16"/>
    </row>
    <row r="91" spans="2:13" ht="12.75">
      <c r="B91" s="16"/>
      <c r="C91" s="17"/>
      <c r="D91" s="21"/>
      <c r="E91" s="21"/>
      <c r="F91" s="19"/>
      <c r="G91" s="9"/>
      <c r="H91" s="9"/>
      <c r="I91" s="22"/>
      <c r="J91" s="22"/>
      <c r="K91" s="22"/>
      <c r="L91" s="16"/>
      <c r="M91" s="16"/>
    </row>
    <row r="92" spans="2:13" ht="12.75">
      <c r="B92" s="16"/>
      <c r="C92" s="48"/>
      <c r="D92" s="21"/>
      <c r="E92" s="21"/>
      <c r="F92" s="9"/>
      <c r="G92" s="9"/>
      <c r="H92" s="9"/>
      <c r="I92" s="9"/>
      <c r="J92" s="9"/>
      <c r="K92" s="9"/>
      <c r="L92" s="16"/>
      <c r="M92" s="16"/>
    </row>
    <row r="93" spans="2:13" ht="12.75">
      <c r="B93" s="16"/>
      <c r="C93" s="16"/>
      <c r="D93" s="21"/>
      <c r="E93" s="21"/>
      <c r="F93" s="9"/>
      <c r="G93" s="9"/>
      <c r="H93" s="22"/>
      <c r="I93" s="22"/>
      <c r="J93" s="22"/>
      <c r="K93" s="22"/>
      <c r="L93" s="16"/>
      <c r="M93" s="16"/>
    </row>
    <row r="94" spans="2:13" ht="12.75">
      <c r="B94" s="16"/>
      <c r="C94" s="16"/>
      <c r="D94" s="22"/>
      <c r="E94" s="22"/>
      <c r="F94" s="22"/>
      <c r="G94" s="23"/>
      <c r="H94" s="22"/>
      <c r="I94" s="22"/>
      <c r="J94" s="22"/>
      <c r="K94" s="22"/>
      <c r="L94" s="16"/>
      <c r="M94" s="16"/>
    </row>
    <row r="95" spans="2:13" ht="12.75">
      <c r="B95" s="16"/>
      <c r="C95" s="228"/>
      <c r="D95" s="228"/>
      <c r="E95" s="21"/>
      <c r="F95" s="19"/>
      <c r="G95" s="23"/>
      <c r="H95" s="9"/>
      <c r="I95" s="9"/>
      <c r="J95" s="9"/>
      <c r="K95" s="9"/>
      <c r="L95" s="16"/>
      <c r="M95" s="16"/>
    </row>
    <row r="96" spans="2:13" ht="12.75">
      <c r="B96" s="16"/>
      <c r="C96" s="9"/>
      <c r="D96" s="22"/>
      <c r="E96" s="22"/>
      <c r="F96" s="19"/>
      <c r="G96" s="23"/>
      <c r="H96" s="9"/>
      <c r="I96" s="9"/>
      <c r="J96" s="9"/>
      <c r="K96" s="9"/>
      <c r="L96" s="16"/>
      <c r="M96" s="16"/>
    </row>
    <row r="97" spans="2:13" ht="12.75">
      <c r="B97" s="16"/>
      <c r="C97" s="9"/>
      <c r="D97" s="21"/>
      <c r="E97" s="21"/>
      <c r="F97" s="19"/>
      <c r="G97" s="19"/>
      <c r="H97" s="9"/>
      <c r="I97" s="9"/>
      <c r="J97" s="9"/>
      <c r="K97" s="9"/>
      <c r="L97" s="16"/>
      <c r="M97" s="16"/>
    </row>
    <row r="98" spans="2:13" ht="12.75">
      <c r="B98" s="16"/>
      <c r="C98" s="9"/>
      <c r="D98" s="21"/>
      <c r="E98" s="21"/>
      <c r="F98" s="9"/>
      <c r="G98" s="9"/>
      <c r="H98" s="9"/>
      <c r="I98" s="9"/>
      <c r="J98" s="9"/>
      <c r="K98" s="9"/>
      <c r="L98" s="16"/>
      <c r="M98" s="16"/>
    </row>
    <row r="99" spans="2:13" ht="12.75">
      <c r="B99" s="16"/>
      <c r="C99" s="9"/>
      <c r="D99" s="21"/>
      <c r="E99" s="21"/>
      <c r="F99" s="20"/>
      <c r="G99" s="24"/>
      <c r="H99" s="9"/>
      <c r="I99" s="9"/>
      <c r="J99" s="9"/>
      <c r="K99" s="9"/>
      <c r="L99" s="16"/>
      <c r="M99" s="16"/>
    </row>
    <row r="100" spans="2:13" ht="12.75">
      <c r="B100" s="16"/>
      <c r="C100" s="9"/>
      <c r="D100" s="21"/>
      <c r="E100" s="21"/>
      <c r="F100" s="20"/>
      <c r="G100" s="24"/>
      <c r="H100" s="9"/>
      <c r="I100" s="9"/>
      <c r="J100" s="9"/>
      <c r="K100" s="9"/>
      <c r="L100" s="16"/>
      <c r="M100" s="16"/>
    </row>
    <row r="101" spans="2:13" ht="12.75">
      <c r="B101" s="16"/>
      <c r="C101" s="9"/>
      <c r="D101" s="21"/>
      <c r="E101" s="21"/>
      <c r="F101" s="20"/>
      <c r="G101" s="24"/>
      <c r="H101" s="9"/>
      <c r="I101" s="9"/>
      <c r="J101" s="9"/>
      <c r="K101" s="9"/>
      <c r="L101" s="16"/>
      <c r="M101" s="16"/>
    </row>
    <row r="102" spans="2:13" ht="12.75">
      <c r="B102" s="16"/>
      <c r="C102" s="9"/>
      <c r="D102" s="9"/>
      <c r="E102" s="9"/>
      <c r="F102" s="9"/>
      <c r="G102" s="9"/>
      <c r="H102" s="9"/>
      <c r="I102" s="9"/>
      <c r="J102" s="9"/>
      <c r="K102" s="9"/>
      <c r="L102" s="16"/>
      <c r="M102" s="16"/>
    </row>
    <row r="103" spans="2:13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</sheetData>
  <sheetProtection password="CC6B" sheet="1"/>
  <mergeCells count="16">
    <mergeCell ref="AL2:AM2"/>
    <mergeCell ref="AG2:AH2"/>
    <mergeCell ref="AI2:AK2"/>
    <mergeCell ref="A5:A6"/>
    <mergeCell ref="AE2:AF2"/>
    <mergeCell ref="A2:AD2"/>
    <mergeCell ref="C95:D95"/>
    <mergeCell ref="R5:R6"/>
    <mergeCell ref="A57:B57"/>
    <mergeCell ref="A1:V1"/>
    <mergeCell ref="A3:B3"/>
    <mergeCell ref="A4:B4"/>
    <mergeCell ref="C5:C6"/>
    <mergeCell ref="B5:B6"/>
    <mergeCell ref="U5:U6"/>
    <mergeCell ref="V5:AC5"/>
  </mergeCells>
  <printOptions/>
  <pageMargins left="0.2" right="0.15" top="0.15" bottom="0.15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Y31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5.140625" style="0" customWidth="1"/>
    <col min="2" max="2" width="30.28125" style="0" customWidth="1"/>
    <col min="3" max="3" width="10.28125" style="0" customWidth="1"/>
    <col min="4" max="4" width="14.57421875" style="0" customWidth="1"/>
    <col min="5" max="5" width="6.8515625" style="0" customWidth="1"/>
    <col min="6" max="6" width="9.140625" style="0" customWidth="1"/>
    <col min="7" max="7" width="6.421875" style="0" customWidth="1"/>
    <col min="8" max="8" width="9.421875" style="0" customWidth="1"/>
    <col min="9" max="9" width="7.00390625" style="0" customWidth="1"/>
    <col min="10" max="10" width="11.8515625" style="0" customWidth="1"/>
    <col min="11" max="11" width="10.421875" style="0" customWidth="1"/>
    <col min="12" max="12" width="11.28125" style="0" customWidth="1"/>
    <col min="13" max="14" width="11.140625" style="0" customWidth="1"/>
    <col min="15" max="15" width="10.421875" style="0" customWidth="1"/>
    <col min="16" max="16" width="13.7109375" style="0" customWidth="1"/>
    <col min="17" max="18" width="11.8515625" style="0" customWidth="1"/>
    <col min="19" max="19" width="14.00390625" style="0" customWidth="1"/>
    <col min="20" max="21" width="11.8515625" style="0" customWidth="1"/>
    <col min="22" max="22" width="11.57421875" style="0" customWidth="1"/>
    <col min="23" max="23" width="10.00390625" style="0" customWidth="1"/>
    <col min="24" max="24" width="18.57421875" style="0" customWidth="1"/>
  </cols>
  <sheetData>
    <row r="1" spans="1:23" ht="24.75" customHeight="1">
      <c r="A1" s="209" t="s">
        <v>15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ht="51" customHeight="1">
      <c r="A2" s="225" t="s">
        <v>223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128"/>
    </row>
    <row r="3" spans="1:22" ht="43.5" customHeight="1" thickBot="1">
      <c r="A3" s="242"/>
      <c r="B3" s="242"/>
      <c r="C3" s="141"/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56"/>
      <c r="R3" s="156"/>
      <c r="S3" s="156"/>
      <c r="T3" s="156"/>
      <c r="U3" s="156"/>
      <c r="V3" s="185"/>
    </row>
    <row r="4" spans="1:22" ht="95.25" customHeight="1" thickTop="1">
      <c r="A4" s="244" t="s">
        <v>0</v>
      </c>
      <c r="B4" s="243" t="s">
        <v>21</v>
      </c>
      <c r="C4" s="239" t="s">
        <v>16</v>
      </c>
      <c r="D4" s="239"/>
      <c r="E4" s="239" t="s">
        <v>191</v>
      </c>
      <c r="F4" s="239"/>
      <c r="G4" s="239" t="s">
        <v>231</v>
      </c>
      <c r="H4" s="239"/>
      <c r="I4" s="239" t="s">
        <v>232</v>
      </c>
      <c r="J4" s="239"/>
      <c r="K4" s="174">
        <v>0.01</v>
      </c>
      <c r="L4" s="174">
        <v>1</v>
      </c>
      <c r="M4" s="174">
        <v>1</v>
      </c>
      <c r="N4" s="174">
        <v>1</v>
      </c>
      <c r="O4" s="174">
        <v>1</v>
      </c>
      <c r="P4" s="240" t="s">
        <v>8</v>
      </c>
      <c r="Q4" s="232" t="s">
        <v>155</v>
      </c>
      <c r="R4" s="233"/>
      <c r="S4" s="233"/>
      <c r="T4" s="233"/>
      <c r="U4" s="233"/>
      <c r="V4" s="234"/>
    </row>
    <row r="5" spans="1:25" ht="104.25" customHeight="1" thickBot="1">
      <c r="A5" s="237"/>
      <c r="B5" s="214"/>
      <c r="C5" s="93" t="s">
        <v>7</v>
      </c>
      <c r="D5" s="153" t="s">
        <v>192</v>
      </c>
      <c r="E5" s="93" t="s">
        <v>7</v>
      </c>
      <c r="F5" s="153" t="s">
        <v>192</v>
      </c>
      <c r="G5" s="93" t="s">
        <v>7</v>
      </c>
      <c r="H5" s="153" t="s">
        <v>192</v>
      </c>
      <c r="I5" s="93" t="s">
        <v>7</v>
      </c>
      <c r="J5" s="153" t="s">
        <v>192</v>
      </c>
      <c r="K5" s="110" t="s">
        <v>6</v>
      </c>
      <c r="L5" s="137" t="s">
        <v>104</v>
      </c>
      <c r="M5" s="137" t="s">
        <v>98</v>
      </c>
      <c r="N5" s="137" t="s">
        <v>200</v>
      </c>
      <c r="O5" s="137" t="s">
        <v>197</v>
      </c>
      <c r="P5" s="241"/>
      <c r="Q5" s="172" t="s">
        <v>29</v>
      </c>
      <c r="R5" s="202" t="s">
        <v>27</v>
      </c>
      <c r="S5" s="162" t="s">
        <v>193</v>
      </c>
      <c r="T5" s="162" t="s">
        <v>152</v>
      </c>
      <c r="U5" s="162" t="s">
        <v>153</v>
      </c>
      <c r="V5" s="171" t="s">
        <v>23</v>
      </c>
      <c r="X5" s="71"/>
      <c r="Y5" s="43"/>
    </row>
    <row r="6" spans="1:24" ht="13.5" thickTop="1">
      <c r="A6" s="114">
        <v>1</v>
      </c>
      <c r="B6" s="115" t="s">
        <v>89</v>
      </c>
      <c r="C6" s="116">
        <v>220</v>
      </c>
      <c r="D6" s="116">
        <v>821324</v>
      </c>
      <c r="E6" s="116">
        <v>251</v>
      </c>
      <c r="F6" s="116">
        <v>1255620</v>
      </c>
      <c r="G6" s="116"/>
      <c r="H6" s="116"/>
      <c r="I6" s="152"/>
      <c r="J6" s="152"/>
      <c r="K6" s="152">
        <v>20979</v>
      </c>
      <c r="L6" s="152">
        <v>403137</v>
      </c>
      <c r="M6" s="152">
        <v>67600</v>
      </c>
      <c r="N6" s="152"/>
      <c r="O6" s="152">
        <v>6930</v>
      </c>
      <c r="P6" s="117">
        <f>D6+F6+H6+K6+M6+N6+O6+J6+L6</f>
        <v>2575590</v>
      </c>
      <c r="Q6" s="146"/>
      <c r="R6" s="203">
        <v>15543</v>
      </c>
      <c r="S6" s="186">
        <v>31557</v>
      </c>
      <c r="T6" s="186">
        <v>20862</v>
      </c>
      <c r="U6" s="186">
        <v>90</v>
      </c>
      <c r="V6" s="183">
        <v>103842</v>
      </c>
      <c r="W6" s="194"/>
      <c r="X6" s="204"/>
    </row>
    <row r="7" spans="1:24" ht="12.75">
      <c r="A7" s="114">
        <v>2</v>
      </c>
      <c r="B7" s="115" t="s">
        <v>216</v>
      </c>
      <c r="C7" s="116">
        <v>25</v>
      </c>
      <c r="D7" s="116">
        <v>93332</v>
      </c>
      <c r="E7" s="116">
        <v>54</v>
      </c>
      <c r="F7" s="116">
        <v>270133</v>
      </c>
      <c r="G7" s="116"/>
      <c r="H7" s="116"/>
      <c r="I7" s="152"/>
      <c r="J7" s="152"/>
      <c r="K7" s="152">
        <v>3672</v>
      </c>
      <c r="L7" s="152">
        <v>57591</v>
      </c>
      <c r="M7" s="152"/>
      <c r="N7" s="152"/>
      <c r="O7" s="152"/>
      <c r="P7" s="117">
        <f>D7+F7+H7+K7+M7+N7+O7+J7+L7</f>
        <v>424728</v>
      </c>
      <c r="Q7" s="146"/>
      <c r="R7" s="203">
        <v>2607</v>
      </c>
      <c r="S7" s="112">
        <v>5293</v>
      </c>
      <c r="T7" s="112">
        <v>3081</v>
      </c>
      <c r="U7" s="112"/>
      <c r="V7" s="183">
        <v>8848</v>
      </c>
      <c r="W7" s="194"/>
      <c r="X7" s="204"/>
    </row>
    <row r="8" spans="1:24" ht="12.75">
      <c r="A8" s="114">
        <v>3</v>
      </c>
      <c r="B8" s="115" t="s">
        <v>214</v>
      </c>
      <c r="C8" s="116">
        <v>124</v>
      </c>
      <c r="D8" s="116">
        <v>462928</v>
      </c>
      <c r="E8" s="116"/>
      <c r="F8" s="116"/>
      <c r="G8" s="116"/>
      <c r="H8" s="116"/>
      <c r="I8" s="152"/>
      <c r="J8" s="152"/>
      <c r="K8" s="152">
        <v>4676</v>
      </c>
      <c r="L8" s="152">
        <v>115182</v>
      </c>
      <c r="M8" s="152"/>
      <c r="N8" s="152"/>
      <c r="O8" s="152"/>
      <c r="P8" s="117">
        <f aca="true" t="shared" si="0" ref="P8:P19">D8+F8+H8+K8+M8+N8+O8+J8+L8</f>
        <v>582786</v>
      </c>
      <c r="Q8" s="146"/>
      <c r="R8" s="203">
        <v>4092</v>
      </c>
      <c r="S8" s="112">
        <v>8308</v>
      </c>
      <c r="T8" s="112">
        <v>4836</v>
      </c>
      <c r="U8" s="112"/>
      <c r="V8" s="183">
        <v>13888</v>
      </c>
      <c r="W8" s="194"/>
      <c r="X8" s="204"/>
    </row>
    <row r="9" spans="1:24" ht="12.75">
      <c r="A9" s="114">
        <v>4</v>
      </c>
      <c r="B9" s="115" t="s">
        <v>86</v>
      </c>
      <c r="C9" s="116">
        <v>73</v>
      </c>
      <c r="D9" s="116">
        <v>272530</v>
      </c>
      <c r="E9" s="116"/>
      <c r="F9" s="116"/>
      <c r="G9" s="116"/>
      <c r="H9" s="116"/>
      <c r="I9" s="152"/>
      <c r="J9" s="152"/>
      <c r="K9" s="152">
        <v>2753</v>
      </c>
      <c r="L9" s="152">
        <v>57591</v>
      </c>
      <c r="M9" s="152"/>
      <c r="N9" s="152"/>
      <c r="O9" s="155"/>
      <c r="P9" s="117">
        <f t="shared" si="0"/>
        <v>332874</v>
      </c>
      <c r="Q9" s="146"/>
      <c r="R9" s="146">
        <v>2409</v>
      </c>
      <c r="S9" s="116">
        <v>4891</v>
      </c>
      <c r="T9" s="116">
        <v>2847</v>
      </c>
      <c r="U9" s="116"/>
      <c r="V9" s="183">
        <v>8176</v>
      </c>
      <c r="W9" s="194"/>
      <c r="X9" s="204"/>
    </row>
    <row r="10" spans="1:24" ht="12.75">
      <c r="A10" s="114">
        <v>5</v>
      </c>
      <c r="B10" s="119" t="s">
        <v>90</v>
      </c>
      <c r="C10" s="116"/>
      <c r="D10" s="116"/>
      <c r="E10" s="116">
        <v>289</v>
      </c>
      <c r="F10" s="116">
        <v>1445714</v>
      </c>
      <c r="G10" s="116"/>
      <c r="H10" s="116"/>
      <c r="I10" s="155"/>
      <c r="J10" s="155"/>
      <c r="K10" s="155">
        <v>14603</v>
      </c>
      <c r="L10" s="155">
        <v>230364</v>
      </c>
      <c r="M10" s="155"/>
      <c r="N10" s="152"/>
      <c r="O10" s="152"/>
      <c r="P10" s="117">
        <f t="shared" si="0"/>
        <v>1690681</v>
      </c>
      <c r="Q10" s="146"/>
      <c r="R10" s="146">
        <v>9504</v>
      </c>
      <c r="S10" s="116">
        <v>19296</v>
      </c>
      <c r="T10" s="116">
        <v>11232</v>
      </c>
      <c r="U10" s="116"/>
      <c r="V10" s="183">
        <v>32256</v>
      </c>
      <c r="W10" s="194"/>
      <c r="X10" s="204"/>
    </row>
    <row r="11" spans="1:24" ht="12.75">
      <c r="A11" s="114">
        <v>6</v>
      </c>
      <c r="B11" s="115" t="s">
        <v>91</v>
      </c>
      <c r="C11" s="116">
        <v>263</v>
      </c>
      <c r="D11" s="116">
        <v>981855</v>
      </c>
      <c r="E11" s="116">
        <v>130</v>
      </c>
      <c r="F11" s="116">
        <v>650321</v>
      </c>
      <c r="G11" s="116"/>
      <c r="H11" s="116"/>
      <c r="I11" s="155"/>
      <c r="J11" s="155"/>
      <c r="K11" s="155">
        <v>16487</v>
      </c>
      <c r="L11" s="155">
        <v>287955</v>
      </c>
      <c r="M11" s="155"/>
      <c r="N11" s="155"/>
      <c r="O11" s="155"/>
      <c r="P11" s="117">
        <f t="shared" si="0"/>
        <v>1936618</v>
      </c>
      <c r="Q11" s="146"/>
      <c r="R11" s="146">
        <v>12969</v>
      </c>
      <c r="S11" s="116">
        <v>26331</v>
      </c>
      <c r="T11" s="116">
        <v>15327</v>
      </c>
      <c r="U11" s="116"/>
      <c r="V11" s="183">
        <v>44016</v>
      </c>
      <c r="W11" s="194"/>
      <c r="X11" s="204"/>
    </row>
    <row r="12" spans="1:24" ht="12.75">
      <c r="A12" s="114">
        <v>7</v>
      </c>
      <c r="B12" s="115" t="s">
        <v>102</v>
      </c>
      <c r="C12" s="116"/>
      <c r="D12" s="116"/>
      <c r="E12" s="116"/>
      <c r="F12" s="116"/>
      <c r="G12" s="116">
        <v>68</v>
      </c>
      <c r="H12" s="116">
        <v>232050</v>
      </c>
      <c r="I12" s="155"/>
      <c r="J12" s="155"/>
      <c r="K12" s="155">
        <v>2346</v>
      </c>
      <c r="L12" s="155">
        <v>57591</v>
      </c>
      <c r="M12" s="155"/>
      <c r="N12" s="155"/>
      <c r="O12" s="155"/>
      <c r="P12" s="117">
        <f t="shared" si="0"/>
        <v>291987</v>
      </c>
      <c r="Q12" s="146"/>
      <c r="R12" s="146">
        <v>2244</v>
      </c>
      <c r="S12" s="116">
        <v>4556</v>
      </c>
      <c r="T12" s="116">
        <v>2652</v>
      </c>
      <c r="U12" s="116"/>
      <c r="V12" s="183">
        <v>6800</v>
      </c>
      <c r="W12" s="194"/>
      <c r="X12" s="204"/>
    </row>
    <row r="13" spans="1:24" ht="12.75">
      <c r="A13" s="114">
        <v>8</v>
      </c>
      <c r="B13" s="115" t="s">
        <v>87</v>
      </c>
      <c r="C13" s="116">
        <v>23</v>
      </c>
      <c r="D13" s="116">
        <v>85866</v>
      </c>
      <c r="E13" s="116">
        <v>167</v>
      </c>
      <c r="F13" s="116">
        <v>835412</v>
      </c>
      <c r="G13" s="116"/>
      <c r="H13" s="116"/>
      <c r="I13" s="155"/>
      <c r="J13" s="155"/>
      <c r="K13" s="155">
        <v>9306</v>
      </c>
      <c r="L13" s="152">
        <v>153576</v>
      </c>
      <c r="M13" s="155"/>
      <c r="N13" s="152"/>
      <c r="O13" s="152"/>
      <c r="P13" s="117">
        <f t="shared" si="0"/>
        <v>1084160</v>
      </c>
      <c r="Q13" s="146">
        <v>9292</v>
      </c>
      <c r="R13" s="146">
        <v>6270</v>
      </c>
      <c r="S13" s="116">
        <v>12730</v>
      </c>
      <c r="T13" s="116">
        <v>7410</v>
      </c>
      <c r="U13" s="116"/>
      <c r="V13" s="183">
        <v>21280</v>
      </c>
      <c r="W13" s="194"/>
      <c r="X13" s="204"/>
    </row>
    <row r="14" spans="1:24" ht="12.75">
      <c r="A14" s="114">
        <v>9</v>
      </c>
      <c r="B14" s="119" t="s">
        <v>88</v>
      </c>
      <c r="C14" s="116">
        <v>133</v>
      </c>
      <c r="D14" s="116">
        <v>496528</v>
      </c>
      <c r="E14" s="116"/>
      <c r="F14" s="116"/>
      <c r="G14" s="116"/>
      <c r="H14" s="116"/>
      <c r="I14" s="155">
        <v>12</v>
      </c>
      <c r="J14" s="155">
        <v>33680</v>
      </c>
      <c r="K14" s="155">
        <v>5355</v>
      </c>
      <c r="L14" s="152">
        <v>115182</v>
      </c>
      <c r="M14" s="155"/>
      <c r="N14" s="152">
        <v>8155</v>
      </c>
      <c r="O14" s="152"/>
      <c r="P14" s="117">
        <f t="shared" si="0"/>
        <v>658900</v>
      </c>
      <c r="Q14" s="146"/>
      <c r="R14" s="146">
        <v>4785</v>
      </c>
      <c r="S14" s="116">
        <v>9715</v>
      </c>
      <c r="T14" s="116">
        <v>5655</v>
      </c>
      <c r="U14" s="116"/>
      <c r="V14" s="183">
        <v>16208</v>
      </c>
      <c r="W14" s="194"/>
      <c r="X14" s="204"/>
    </row>
    <row r="15" spans="1:24" ht="12.75">
      <c r="A15" s="114">
        <v>10</v>
      </c>
      <c r="B15" s="115" t="s">
        <v>92</v>
      </c>
      <c r="C15" s="116">
        <v>820</v>
      </c>
      <c r="D15" s="116">
        <v>3061298</v>
      </c>
      <c r="E15" s="116"/>
      <c r="F15" s="116"/>
      <c r="G15" s="116"/>
      <c r="H15" s="116"/>
      <c r="I15" s="155"/>
      <c r="J15" s="155"/>
      <c r="K15" s="155">
        <v>30922</v>
      </c>
      <c r="L15" s="152">
        <v>633501</v>
      </c>
      <c r="M15" s="155">
        <v>67600</v>
      </c>
      <c r="N15" s="152"/>
      <c r="O15" s="152">
        <v>13860</v>
      </c>
      <c r="P15" s="117">
        <f t="shared" si="0"/>
        <v>3807181</v>
      </c>
      <c r="Q15" s="146"/>
      <c r="R15" s="146">
        <v>27027</v>
      </c>
      <c r="S15" s="116">
        <v>54873</v>
      </c>
      <c r="T15" s="116">
        <v>34434</v>
      </c>
      <c r="U15" s="116"/>
      <c r="V15" s="183">
        <v>217226</v>
      </c>
      <c r="W15" s="194"/>
      <c r="X15" s="204"/>
    </row>
    <row r="16" spans="1:24" ht="12.75">
      <c r="A16" s="114">
        <v>11</v>
      </c>
      <c r="B16" s="119" t="s">
        <v>143</v>
      </c>
      <c r="C16" s="116">
        <v>100</v>
      </c>
      <c r="D16" s="116">
        <v>373329</v>
      </c>
      <c r="E16" s="116"/>
      <c r="F16" s="116"/>
      <c r="G16" s="116"/>
      <c r="H16" s="116"/>
      <c r="I16" s="155"/>
      <c r="J16" s="155"/>
      <c r="K16" s="155">
        <v>3771</v>
      </c>
      <c r="L16" s="152">
        <v>76788</v>
      </c>
      <c r="M16" s="155"/>
      <c r="N16" s="152"/>
      <c r="O16" s="152"/>
      <c r="P16" s="117">
        <f t="shared" si="0"/>
        <v>453888</v>
      </c>
      <c r="Q16" s="146"/>
      <c r="R16" s="146">
        <v>3300</v>
      </c>
      <c r="S16" s="116">
        <v>6700</v>
      </c>
      <c r="T16" s="116">
        <v>3900</v>
      </c>
      <c r="U16" s="116"/>
      <c r="V16" s="183">
        <v>11200</v>
      </c>
      <c r="W16" s="194"/>
      <c r="X16" s="204"/>
    </row>
    <row r="17" spans="1:24" ht="12.75">
      <c r="A17" s="114">
        <v>12</v>
      </c>
      <c r="B17" s="119" t="s">
        <v>145</v>
      </c>
      <c r="C17" s="190">
        <v>53</v>
      </c>
      <c r="D17" s="190">
        <v>197864</v>
      </c>
      <c r="E17" s="190"/>
      <c r="F17" s="190"/>
      <c r="G17" s="190"/>
      <c r="H17" s="190"/>
      <c r="I17" s="191">
        <v>27</v>
      </c>
      <c r="J17" s="191">
        <v>75780</v>
      </c>
      <c r="K17" s="191">
        <v>2764</v>
      </c>
      <c r="L17" s="116">
        <v>57591</v>
      </c>
      <c r="M17" s="191"/>
      <c r="N17" s="191"/>
      <c r="O17" s="116"/>
      <c r="P17" s="117">
        <f t="shared" si="0"/>
        <v>333999</v>
      </c>
      <c r="Q17" s="192">
        <v>2323</v>
      </c>
      <c r="R17" s="192">
        <v>2640</v>
      </c>
      <c r="S17" s="190">
        <v>5360</v>
      </c>
      <c r="T17" s="190">
        <v>3120</v>
      </c>
      <c r="U17" s="190"/>
      <c r="V17" s="193">
        <v>8636</v>
      </c>
      <c r="W17" s="194"/>
      <c r="X17" s="204"/>
    </row>
    <row r="18" spans="1:24" ht="12.75">
      <c r="A18" s="114">
        <v>13</v>
      </c>
      <c r="B18" s="119" t="s">
        <v>94</v>
      </c>
      <c r="C18" s="190">
        <v>152</v>
      </c>
      <c r="D18" s="190">
        <v>567460</v>
      </c>
      <c r="E18" s="190"/>
      <c r="F18" s="190"/>
      <c r="G18" s="190"/>
      <c r="H18" s="190"/>
      <c r="I18" s="191"/>
      <c r="J18" s="191"/>
      <c r="K18" s="191">
        <v>5732</v>
      </c>
      <c r="L18" s="116">
        <v>115182</v>
      </c>
      <c r="M18" s="191"/>
      <c r="N18" s="191"/>
      <c r="O18" s="116"/>
      <c r="P18" s="117">
        <f t="shared" si="0"/>
        <v>688374</v>
      </c>
      <c r="Q18" s="192">
        <v>2323</v>
      </c>
      <c r="R18" s="192">
        <v>4983</v>
      </c>
      <c r="S18" s="190">
        <v>10117</v>
      </c>
      <c r="T18" s="190">
        <v>5889</v>
      </c>
      <c r="U18" s="190"/>
      <c r="V18" s="193">
        <v>16912</v>
      </c>
      <c r="W18" s="194"/>
      <c r="X18" s="204"/>
    </row>
    <row r="19" spans="1:24" ht="12.75">
      <c r="A19" s="114">
        <v>14</v>
      </c>
      <c r="B19" s="119" t="s">
        <v>144</v>
      </c>
      <c r="C19" s="190"/>
      <c r="D19" s="190"/>
      <c r="E19" s="190">
        <v>54</v>
      </c>
      <c r="F19" s="190">
        <v>270133</v>
      </c>
      <c r="G19" s="190"/>
      <c r="H19" s="190"/>
      <c r="I19" s="191">
        <v>27</v>
      </c>
      <c r="J19" s="191">
        <v>75780</v>
      </c>
      <c r="K19" s="191">
        <v>3494</v>
      </c>
      <c r="L19" s="116">
        <v>57591</v>
      </c>
      <c r="M19" s="191"/>
      <c r="N19" s="191"/>
      <c r="O19" s="116"/>
      <c r="P19" s="117">
        <f t="shared" si="0"/>
        <v>406998</v>
      </c>
      <c r="Q19" s="192"/>
      <c r="R19" s="192">
        <v>2673</v>
      </c>
      <c r="S19" s="190">
        <v>5427</v>
      </c>
      <c r="T19" s="190">
        <v>3159</v>
      </c>
      <c r="U19" s="190"/>
      <c r="V19" s="193">
        <v>22896</v>
      </c>
      <c r="W19" s="194"/>
      <c r="X19" s="204"/>
    </row>
    <row r="20" spans="1:24" s="98" customFormat="1" ht="27" customHeight="1" thickBot="1">
      <c r="A20" s="226" t="s">
        <v>9</v>
      </c>
      <c r="B20" s="227"/>
      <c r="C20" s="94">
        <f>SUM(C6:C19)</f>
        <v>1986</v>
      </c>
      <c r="D20" s="94">
        <f>SUM(D6:D19)</f>
        <v>7414314</v>
      </c>
      <c r="E20" s="94">
        <f>SUM(E6:E19)</f>
        <v>945</v>
      </c>
      <c r="F20" s="94">
        <f>SUM(F6:F19)</f>
        <v>4727333</v>
      </c>
      <c r="G20" s="94">
        <f>SUM(G1:G19)</f>
        <v>68</v>
      </c>
      <c r="H20" s="94">
        <f>SUM(H6:H19)</f>
        <v>232050</v>
      </c>
      <c r="I20" s="94">
        <f>SUM(I6:I19)</f>
        <v>66</v>
      </c>
      <c r="J20" s="94">
        <f>SUM(J6:J19)</f>
        <v>185240</v>
      </c>
      <c r="K20" s="94">
        <f aca="true" t="shared" si="1" ref="K20:T20">SUM(K6:K19)</f>
        <v>126860</v>
      </c>
      <c r="L20" s="94">
        <f t="shared" si="1"/>
        <v>2418822</v>
      </c>
      <c r="M20" s="94">
        <f t="shared" si="1"/>
        <v>135200</v>
      </c>
      <c r="N20" s="94">
        <f t="shared" si="1"/>
        <v>8155</v>
      </c>
      <c r="O20" s="94">
        <f t="shared" si="1"/>
        <v>20790</v>
      </c>
      <c r="P20" s="95">
        <f t="shared" si="1"/>
        <v>15268764</v>
      </c>
      <c r="Q20" s="147">
        <f t="shared" si="1"/>
        <v>13938</v>
      </c>
      <c r="R20" s="94">
        <f t="shared" si="1"/>
        <v>101046</v>
      </c>
      <c r="S20" s="94">
        <f t="shared" si="1"/>
        <v>205154</v>
      </c>
      <c r="T20" s="94">
        <f t="shared" si="1"/>
        <v>124404</v>
      </c>
      <c r="U20" s="94">
        <f>SUM(U6:U19)</f>
        <v>90</v>
      </c>
      <c r="V20" s="184">
        <f>SUM(V6:V19)</f>
        <v>532184</v>
      </c>
      <c r="W20" s="194"/>
      <c r="X20" s="204"/>
    </row>
    <row r="21" spans="1:22" ht="13.5" thickTop="1">
      <c r="A21" s="1"/>
      <c r="B21" s="1"/>
      <c r="C21" s="31"/>
      <c r="D21" s="3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2"/>
      <c r="Q21" s="27"/>
      <c r="R21" s="27"/>
      <c r="S21" s="27"/>
      <c r="T21" s="27"/>
      <c r="U21" s="27"/>
      <c r="V21" s="9"/>
    </row>
    <row r="22" spans="1:22" ht="12.75">
      <c r="A22" s="1"/>
      <c r="B22" s="1"/>
      <c r="C22" s="16"/>
      <c r="D22" s="1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0"/>
      <c r="Q22" s="13"/>
      <c r="R22" s="13"/>
      <c r="S22" s="13"/>
      <c r="T22" s="13"/>
      <c r="U22" s="13"/>
      <c r="V22" s="42"/>
    </row>
    <row r="23" spans="1:22" ht="15">
      <c r="A23" s="135"/>
      <c r="B23" s="129"/>
      <c r="C23" s="129"/>
      <c r="D23" s="16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16"/>
      <c r="Q23" s="17"/>
      <c r="R23" s="17"/>
      <c r="S23" s="17"/>
      <c r="T23" s="17"/>
      <c r="U23" s="17"/>
      <c r="V23" s="42"/>
    </row>
    <row r="24" spans="1:22" ht="12.75">
      <c r="A24" s="1"/>
      <c r="B24" s="1"/>
      <c r="C24" s="22"/>
      <c r="D24" s="2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11"/>
      <c r="Q24" s="17"/>
      <c r="R24" s="17"/>
      <c r="S24" s="17"/>
      <c r="T24" s="17"/>
      <c r="U24" s="17"/>
      <c r="V24" s="9"/>
    </row>
    <row r="25" spans="1:22" ht="12.75">
      <c r="A25" s="1"/>
      <c r="B25" s="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9"/>
      <c r="Q25" s="16"/>
      <c r="R25" s="16"/>
      <c r="S25" s="16"/>
      <c r="T25" s="16"/>
      <c r="U25" s="16"/>
      <c r="V25" s="9"/>
    </row>
    <row r="26" spans="1:22" ht="12.75">
      <c r="A26" s="1"/>
      <c r="B26" s="1"/>
      <c r="C26" s="40"/>
      <c r="D26" s="4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2"/>
      <c r="Q26" s="9"/>
      <c r="R26" s="9"/>
      <c r="S26" s="9"/>
      <c r="T26" s="9"/>
      <c r="U26" s="9"/>
      <c r="V26" s="9"/>
    </row>
    <row r="27" spans="1:22" ht="12.75">
      <c r="A27" s="1"/>
      <c r="B27" s="1"/>
      <c r="C27" s="17"/>
      <c r="D27" s="1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19"/>
      <c r="T27" s="19"/>
      <c r="U27" s="19"/>
      <c r="V27" s="9"/>
    </row>
    <row r="28" spans="1:22" ht="12.75">
      <c r="A28" s="1"/>
      <c r="B28" s="1"/>
      <c r="C28" s="35"/>
      <c r="D28" s="35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9"/>
      <c r="Q28" s="19"/>
      <c r="R28" s="19"/>
      <c r="S28" s="19"/>
      <c r="T28" s="19"/>
      <c r="U28" s="19"/>
      <c r="V28" s="9"/>
    </row>
    <row r="29" spans="1:22" ht="12.75" customHeight="1">
      <c r="A29" s="1"/>
      <c r="B29" s="1"/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1"/>
      <c r="B30" s="1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2"/>
      <c r="Q30" s="9"/>
      <c r="R30" s="9"/>
      <c r="S30" s="9"/>
      <c r="T30" s="9"/>
      <c r="U30" s="9"/>
      <c r="V30" s="9"/>
    </row>
    <row r="31" spans="1:22" ht="12.75">
      <c r="A31" s="1"/>
      <c r="B31" s="1"/>
      <c r="C31" s="13"/>
      <c r="D31" s="1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"/>
      <c r="Q31" s="20"/>
      <c r="R31" s="20"/>
      <c r="S31" s="20"/>
      <c r="T31" s="20"/>
      <c r="U31" s="20"/>
      <c r="V31" s="9"/>
    </row>
  </sheetData>
  <sheetProtection password="CC6B" sheet="1"/>
  <mergeCells count="12">
    <mergeCell ref="A4:A5"/>
    <mergeCell ref="E4:F4"/>
    <mergeCell ref="C4:D4"/>
    <mergeCell ref="I4:J4"/>
    <mergeCell ref="A1:W1"/>
    <mergeCell ref="A2:V2"/>
    <mergeCell ref="G4:H4"/>
    <mergeCell ref="A20:B20"/>
    <mergeCell ref="P4:P5"/>
    <mergeCell ref="A3:B3"/>
    <mergeCell ref="B4:B5"/>
    <mergeCell ref="Q4:V4"/>
  </mergeCells>
  <printOptions/>
  <pageMargins left="0.49" right="0.14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30.00390625" style="1" customWidth="1"/>
    <col min="3" max="4" width="7.8515625" style="1" customWidth="1"/>
    <col min="5" max="5" width="13.421875" style="1" customWidth="1"/>
    <col min="6" max="6" width="14.28125" style="1" customWidth="1"/>
    <col min="7" max="7" width="10.8515625" style="1" customWidth="1"/>
    <col min="8" max="8" width="13.28125" style="1" customWidth="1"/>
    <col min="9" max="16384" width="9.140625" style="1" customWidth="1"/>
  </cols>
  <sheetData>
    <row r="1" spans="1:10" ht="19.5" customHeight="1">
      <c r="A1" s="209" t="s">
        <v>15</v>
      </c>
      <c r="B1" s="209"/>
      <c r="C1" s="209"/>
      <c r="D1" s="209"/>
      <c r="E1" s="209"/>
      <c r="F1" s="209"/>
      <c r="G1" s="209"/>
      <c r="H1" s="209"/>
      <c r="I1" s="54"/>
      <c r="J1" s="54"/>
    </row>
    <row r="2" spans="1:9" s="100" customFormat="1" ht="54.75" customHeight="1">
      <c r="A2" s="245" t="s">
        <v>224</v>
      </c>
      <c r="B2" s="245"/>
      <c r="C2" s="245"/>
      <c r="D2" s="245"/>
      <c r="E2" s="245"/>
      <c r="F2" s="245"/>
      <c r="G2" s="245"/>
      <c r="H2" s="245"/>
      <c r="I2" s="99"/>
    </row>
    <row r="3" spans="1:8" ht="12.75">
      <c r="A3" s="41"/>
      <c r="B3" s="41"/>
      <c r="C3" s="38"/>
      <c r="D3" s="38"/>
      <c r="E3" s="38"/>
      <c r="F3" s="38"/>
      <c r="G3" s="2"/>
      <c r="H3" s="2"/>
    </row>
    <row r="4" spans="1:8" ht="13.5" thickBot="1">
      <c r="A4" s="38"/>
      <c r="B4" s="149"/>
      <c r="C4" s="38"/>
      <c r="D4" s="38"/>
      <c r="E4" s="38"/>
      <c r="F4" s="38"/>
      <c r="G4" s="2"/>
      <c r="H4" s="2"/>
    </row>
    <row r="5" spans="1:8" ht="13.5" customHeight="1" thickTop="1">
      <c r="A5" s="246" t="s">
        <v>0</v>
      </c>
      <c r="B5" s="243" t="s">
        <v>21</v>
      </c>
      <c r="C5" s="230" t="s">
        <v>3</v>
      </c>
      <c r="D5" s="230" t="s">
        <v>103</v>
      </c>
      <c r="E5" s="92">
        <v>0.98</v>
      </c>
      <c r="F5" s="92">
        <v>0.98</v>
      </c>
      <c r="G5" s="92">
        <v>0.02</v>
      </c>
      <c r="H5" s="219" t="s">
        <v>8</v>
      </c>
    </row>
    <row r="6" spans="1:8" ht="71.25" customHeight="1" thickBot="1">
      <c r="A6" s="247"/>
      <c r="B6" s="214"/>
      <c r="C6" s="231"/>
      <c r="D6" s="231"/>
      <c r="E6" s="93" t="s">
        <v>189</v>
      </c>
      <c r="F6" s="93" t="s">
        <v>190</v>
      </c>
      <c r="G6" s="93" t="s">
        <v>6</v>
      </c>
      <c r="H6" s="220"/>
    </row>
    <row r="7" spans="1:8" ht="15.75" customHeight="1" thickTop="1">
      <c r="A7" s="114">
        <v>2</v>
      </c>
      <c r="B7" s="115" t="s">
        <v>1</v>
      </c>
      <c r="C7" s="116">
        <v>230</v>
      </c>
      <c r="D7" s="116">
        <v>10</v>
      </c>
      <c r="E7" s="116">
        <v>700769</v>
      </c>
      <c r="F7" s="116">
        <v>170177</v>
      </c>
      <c r="G7" s="116">
        <v>17774</v>
      </c>
      <c r="H7" s="113">
        <f>E7+G7+F7</f>
        <v>888720</v>
      </c>
    </row>
    <row r="8" spans="1:8" ht="15.75" customHeight="1">
      <c r="A8" s="114">
        <v>3</v>
      </c>
      <c r="B8" s="115" t="s">
        <v>2</v>
      </c>
      <c r="C8" s="116">
        <v>95</v>
      </c>
      <c r="D8" s="116">
        <v>5</v>
      </c>
      <c r="E8" s="116">
        <v>289448</v>
      </c>
      <c r="F8" s="116">
        <v>85089</v>
      </c>
      <c r="G8" s="116">
        <v>7643</v>
      </c>
      <c r="H8" s="113">
        <f>E8+G8+F8</f>
        <v>382180</v>
      </c>
    </row>
    <row r="9" spans="1:8" s="77" customFormat="1" ht="33" customHeight="1" thickBot="1">
      <c r="A9" s="226" t="s">
        <v>10</v>
      </c>
      <c r="B9" s="227"/>
      <c r="C9" s="94">
        <f aca="true" t="shared" si="0" ref="C9:H9">SUM(C7:C8)</f>
        <v>325</v>
      </c>
      <c r="D9" s="94">
        <f t="shared" si="0"/>
        <v>15</v>
      </c>
      <c r="E9" s="94">
        <f t="shared" si="0"/>
        <v>990217</v>
      </c>
      <c r="F9" s="94">
        <f t="shared" si="0"/>
        <v>255266</v>
      </c>
      <c r="G9" s="94">
        <f t="shared" si="0"/>
        <v>25417</v>
      </c>
      <c r="H9" s="95">
        <f t="shared" si="0"/>
        <v>1270900</v>
      </c>
    </row>
    <row r="10" spans="1:9" ht="13.5" thickTop="1">
      <c r="A10" s="5"/>
      <c r="B10" s="5"/>
      <c r="C10" s="31"/>
      <c r="D10" s="31"/>
      <c r="E10" s="27"/>
      <c r="F10" s="27"/>
      <c r="G10" s="27"/>
      <c r="H10" s="13"/>
      <c r="I10" s="9"/>
    </row>
    <row r="11" spans="1:9" ht="15">
      <c r="A11" s="135"/>
      <c r="B11" s="129"/>
      <c r="C11" s="16"/>
      <c r="D11" s="16"/>
      <c r="E11" s="27"/>
      <c r="F11" s="27"/>
      <c r="G11" s="36"/>
      <c r="H11" s="11"/>
      <c r="I11" s="9"/>
    </row>
    <row r="12" spans="1:9" ht="15">
      <c r="A12" s="135"/>
      <c r="B12" s="129"/>
      <c r="C12" s="22"/>
      <c r="D12" s="22"/>
      <c r="E12" s="9"/>
      <c r="F12" s="9"/>
      <c r="G12" s="26"/>
      <c r="H12" s="9"/>
      <c r="I12" s="9"/>
    </row>
    <row r="13" spans="3:9" ht="12.75">
      <c r="C13" s="22"/>
      <c r="D13" s="22"/>
      <c r="E13" s="9"/>
      <c r="F13" s="9"/>
      <c r="G13" s="26"/>
      <c r="H13" s="12"/>
      <c r="I13" s="9"/>
    </row>
    <row r="14" spans="3:9" ht="12.75">
      <c r="C14" s="35"/>
      <c r="D14" s="35"/>
      <c r="E14" s="9"/>
      <c r="F14" s="9"/>
      <c r="G14" s="53"/>
      <c r="H14" s="20"/>
      <c r="I14" s="9"/>
    </row>
    <row r="15" spans="3:9" ht="12.75" customHeight="1">
      <c r="C15" s="19"/>
      <c r="D15" s="19"/>
      <c r="E15" s="9"/>
      <c r="F15" s="9"/>
      <c r="G15" s="33"/>
      <c r="H15" s="9"/>
      <c r="I15" s="9"/>
    </row>
    <row r="16" spans="3:9" ht="12.75">
      <c r="C16" s="9"/>
      <c r="D16" s="9"/>
      <c r="E16" s="9"/>
      <c r="F16" s="9"/>
      <c r="G16" s="33"/>
      <c r="H16" s="9"/>
      <c r="I16" s="9"/>
    </row>
    <row r="17" spans="3:9" ht="12.75">
      <c r="C17" s="17"/>
      <c r="D17" s="17"/>
      <c r="E17" s="9"/>
      <c r="F17" s="9"/>
      <c r="G17" s="19"/>
      <c r="H17" s="9"/>
      <c r="I17" s="9"/>
    </row>
    <row r="18" spans="3:7" ht="12.75">
      <c r="C18" s="6"/>
      <c r="D18" s="6"/>
      <c r="G18" s="3"/>
    </row>
    <row r="19" spans="3:8" ht="12.75">
      <c r="C19" s="52"/>
      <c r="D19" s="52"/>
      <c r="G19" s="9"/>
      <c r="H19" s="12"/>
    </row>
    <row r="20" spans="3:8" ht="12.75">
      <c r="C20" s="48"/>
      <c r="D20" s="48"/>
      <c r="G20" s="9"/>
      <c r="H20" s="12"/>
    </row>
    <row r="21" spans="3:8" ht="12.75">
      <c r="C21" s="52"/>
      <c r="D21" s="52"/>
      <c r="G21" s="9"/>
      <c r="H21" s="12"/>
    </row>
    <row r="22" spans="3:8" ht="12.75">
      <c r="C22" s="10"/>
      <c r="D22" s="10"/>
      <c r="E22" s="4"/>
      <c r="F22" s="4"/>
      <c r="G22" s="9"/>
      <c r="H22" s="12"/>
    </row>
    <row r="23" spans="3:4" ht="12.75">
      <c r="C23" s="6"/>
      <c r="D23" s="6"/>
    </row>
    <row r="24" spans="3:8" ht="12.75">
      <c r="C24" s="17"/>
      <c r="D24" s="17"/>
      <c r="E24" s="9"/>
      <c r="F24" s="9"/>
      <c r="H24" s="7"/>
    </row>
    <row r="25" spans="3:8" ht="12.75">
      <c r="C25" s="17"/>
      <c r="D25" s="17"/>
      <c r="E25" s="9"/>
      <c r="F25" s="9"/>
      <c r="H25" s="8"/>
    </row>
    <row r="26" spans="3:6" ht="12.75">
      <c r="C26" s="17"/>
      <c r="D26" s="17"/>
      <c r="E26" s="9"/>
      <c r="F26" s="9"/>
    </row>
    <row r="27" spans="3:8" ht="12.75">
      <c r="C27" s="16"/>
      <c r="D27" s="16"/>
      <c r="E27" s="9"/>
      <c r="F27" s="9"/>
      <c r="H27" s="8"/>
    </row>
    <row r="28" spans="3:6" ht="12.75">
      <c r="C28" s="9"/>
      <c r="D28" s="9"/>
      <c r="E28" s="9"/>
      <c r="F28" s="9"/>
    </row>
    <row r="29" spans="3:8" ht="12.75">
      <c r="C29" s="19"/>
      <c r="D29" s="19"/>
      <c r="E29" s="9"/>
      <c r="F29" s="9"/>
      <c r="H29" s="8"/>
    </row>
    <row r="30" spans="2:8" ht="12.75">
      <c r="B30" s="15"/>
      <c r="C30" s="5"/>
      <c r="D30" s="5"/>
      <c r="E30" s="8"/>
      <c r="F30" s="8"/>
      <c r="G30" s="8"/>
      <c r="H30" s="8"/>
    </row>
  </sheetData>
  <sheetProtection password="CC6B" sheet="1"/>
  <mergeCells count="8">
    <mergeCell ref="H5:H6"/>
    <mergeCell ref="A9:B9"/>
    <mergeCell ref="A1:H1"/>
    <mergeCell ref="A2:H2"/>
    <mergeCell ref="C5:C6"/>
    <mergeCell ref="B5:B6"/>
    <mergeCell ref="A5:A6"/>
    <mergeCell ref="D5:D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99"/>
  <sheetViews>
    <sheetView tabSelected="1" zoomScalePageLayoutView="0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9" sqref="I79"/>
    </sheetView>
  </sheetViews>
  <sheetFormatPr defaultColWidth="9.140625" defaultRowHeight="12.75"/>
  <cols>
    <col min="1" max="1" width="4.57421875" style="0" customWidth="1"/>
    <col min="2" max="2" width="33.140625" style="0" customWidth="1"/>
    <col min="3" max="5" width="13.7109375" style="0" customWidth="1"/>
  </cols>
  <sheetData>
    <row r="1" spans="1:5" ht="12.75">
      <c r="A1" s="209" t="s">
        <v>15</v>
      </c>
      <c r="B1" s="209"/>
      <c r="C1" s="209"/>
      <c r="D1" s="209"/>
      <c r="E1" s="209"/>
    </row>
    <row r="2" spans="1:5" ht="55.5" customHeight="1">
      <c r="A2" s="224" t="s">
        <v>219</v>
      </c>
      <c r="B2" s="224"/>
      <c r="C2" s="224"/>
      <c r="D2" s="224"/>
      <c r="E2" s="224"/>
    </row>
    <row r="4" spans="3:4" ht="13.5" thickBot="1">
      <c r="C4" s="187"/>
      <c r="D4" s="187"/>
    </row>
    <row r="5" spans="1:5" ht="13.5" thickTop="1">
      <c r="A5" s="236" t="s">
        <v>0</v>
      </c>
      <c r="B5" s="213" t="s">
        <v>156</v>
      </c>
      <c r="C5" s="248" t="s">
        <v>157</v>
      </c>
      <c r="D5" s="248" t="s">
        <v>213</v>
      </c>
      <c r="E5" s="219" t="s">
        <v>158</v>
      </c>
    </row>
    <row r="6" spans="1:5" ht="62.25" customHeight="1" thickBot="1">
      <c r="A6" s="237"/>
      <c r="B6" s="214"/>
      <c r="C6" s="231"/>
      <c r="D6" s="231"/>
      <c r="E6" s="220"/>
    </row>
    <row r="7" spans="1:5" ht="13.5" thickTop="1">
      <c r="A7" s="111">
        <v>1</v>
      </c>
      <c r="B7" s="115" t="s">
        <v>34</v>
      </c>
      <c r="C7" s="116">
        <v>1346</v>
      </c>
      <c r="D7" s="112"/>
      <c r="E7" s="148">
        <f>C7+D7</f>
        <v>1346</v>
      </c>
    </row>
    <row r="8" spans="1:5" ht="12.75">
      <c r="A8" s="111">
        <v>2</v>
      </c>
      <c r="B8" s="115" t="s">
        <v>35</v>
      </c>
      <c r="C8" s="116">
        <v>2019</v>
      </c>
      <c r="D8" s="112"/>
      <c r="E8" s="113">
        <f>C8+D8</f>
        <v>2019</v>
      </c>
    </row>
    <row r="9" spans="1:5" ht="12.75">
      <c r="A9" s="111">
        <v>3</v>
      </c>
      <c r="B9" s="115" t="s">
        <v>36</v>
      </c>
      <c r="C9" s="116">
        <v>673</v>
      </c>
      <c r="D9" s="112"/>
      <c r="E9" s="113">
        <f>C9+D9</f>
        <v>673</v>
      </c>
    </row>
    <row r="10" spans="1:5" ht="12.75">
      <c r="A10" s="111">
        <v>4</v>
      </c>
      <c r="B10" s="115" t="s">
        <v>37</v>
      </c>
      <c r="C10" s="116">
        <v>2692</v>
      </c>
      <c r="D10" s="116"/>
      <c r="E10" s="113">
        <f aca="true" t="shared" si="0" ref="E10:E77">C10+D10</f>
        <v>2692</v>
      </c>
    </row>
    <row r="11" spans="1:5" ht="12.75">
      <c r="A11" s="111">
        <v>5</v>
      </c>
      <c r="B11" s="115" t="s">
        <v>38</v>
      </c>
      <c r="C11" s="116">
        <v>1346</v>
      </c>
      <c r="D11" s="116"/>
      <c r="E11" s="113">
        <f t="shared" si="0"/>
        <v>1346</v>
      </c>
    </row>
    <row r="12" spans="1:5" ht="12.75">
      <c r="A12" s="111">
        <v>6</v>
      </c>
      <c r="B12" s="115" t="s">
        <v>159</v>
      </c>
      <c r="C12" s="116">
        <v>2692</v>
      </c>
      <c r="D12" s="116"/>
      <c r="E12" s="113">
        <f t="shared" si="0"/>
        <v>2692</v>
      </c>
    </row>
    <row r="13" spans="1:5" ht="12.75">
      <c r="A13" s="111">
        <v>7</v>
      </c>
      <c r="B13" s="115" t="s">
        <v>41</v>
      </c>
      <c r="C13" s="116">
        <v>2692</v>
      </c>
      <c r="D13" s="116"/>
      <c r="E13" s="113">
        <f t="shared" si="0"/>
        <v>2692</v>
      </c>
    </row>
    <row r="14" spans="1:5" ht="12.75">
      <c r="A14" s="111">
        <v>8</v>
      </c>
      <c r="B14" s="115" t="s">
        <v>42</v>
      </c>
      <c r="C14" s="116">
        <v>6730</v>
      </c>
      <c r="D14" s="116">
        <v>50000</v>
      </c>
      <c r="E14" s="113">
        <f t="shared" si="0"/>
        <v>56730</v>
      </c>
    </row>
    <row r="15" spans="1:5" ht="12.75">
      <c r="A15" s="111">
        <v>9</v>
      </c>
      <c r="B15" s="115" t="s">
        <v>43</v>
      </c>
      <c r="C15" s="116">
        <v>3365</v>
      </c>
      <c r="D15" s="116"/>
      <c r="E15" s="113">
        <f t="shared" si="0"/>
        <v>3365</v>
      </c>
    </row>
    <row r="16" spans="1:5" ht="12.75">
      <c r="A16" s="111">
        <v>10</v>
      </c>
      <c r="B16" s="115" t="s">
        <v>44</v>
      </c>
      <c r="C16" s="116">
        <v>5384</v>
      </c>
      <c r="D16" s="116">
        <v>40000</v>
      </c>
      <c r="E16" s="113">
        <f t="shared" si="0"/>
        <v>45384</v>
      </c>
    </row>
    <row r="17" spans="1:5" ht="12.75">
      <c r="A17" s="111">
        <v>11</v>
      </c>
      <c r="B17" s="115" t="s">
        <v>45</v>
      </c>
      <c r="C17" s="116">
        <v>3365</v>
      </c>
      <c r="D17" s="116"/>
      <c r="E17" s="113">
        <f t="shared" si="0"/>
        <v>3365</v>
      </c>
    </row>
    <row r="18" spans="1:5" ht="12.75">
      <c r="A18" s="111">
        <v>12</v>
      </c>
      <c r="B18" s="115" t="s">
        <v>160</v>
      </c>
      <c r="C18" s="116">
        <v>2019</v>
      </c>
      <c r="D18" s="116"/>
      <c r="E18" s="113">
        <f t="shared" si="0"/>
        <v>2019</v>
      </c>
    </row>
    <row r="19" spans="1:5" ht="12.75">
      <c r="A19" s="111">
        <v>13</v>
      </c>
      <c r="B19" s="115" t="s">
        <v>17</v>
      </c>
      <c r="C19" s="116">
        <v>6057</v>
      </c>
      <c r="D19" s="116"/>
      <c r="E19" s="113">
        <f t="shared" si="0"/>
        <v>6057</v>
      </c>
    </row>
    <row r="20" spans="1:5" ht="12.75">
      <c r="A20" s="111">
        <v>14</v>
      </c>
      <c r="B20" s="115" t="s">
        <v>161</v>
      </c>
      <c r="C20" s="116">
        <v>7403</v>
      </c>
      <c r="D20" s="116">
        <v>55000</v>
      </c>
      <c r="E20" s="113">
        <f t="shared" si="0"/>
        <v>62403</v>
      </c>
    </row>
    <row r="21" spans="1:5" ht="12.75">
      <c r="A21" s="111">
        <v>15</v>
      </c>
      <c r="B21" s="115" t="s">
        <v>162</v>
      </c>
      <c r="C21" s="116">
        <v>4711</v>
      </c>
      <c r="D21" s="116"/>
      <c r="E21" s="113">
        <f t="shared" si="0"/>
        <v>4711</v>
      </c>
    </row>
    <row r="22" spans="1:5" ht="12.75">
      <c r="A22" s="111">
        <v>16</v>
      </c>
      <c r="B22" s="115" t="s">
        <v>163</v>
      </c>
      <c r="C22" s="116">
        <v>3365</v>
      </c>
      <c r="D22" s="116"/>
      <c r="E22" s="113">
        <f t="shared" si="0"/>
        <v>3365</v>
      </c>
    </row>
    <row r="23" spans="1:5" ht="12.75">
      <c r="A23" s="111">
        <v>17</v>
      </c>
      <c r="B23" s="115" t="s">
        <v>22</v>
      </c>
      <c r="C23" s="116">
        <v>5384</v>
      </c>
      <c r="D23" s="116"/>
      <c r="E23" s="113">
        <f t="shared" si="0"/>
        <v>5384</v>
      </c>
    </row>
    <row r="24" spans="1:5" ht="12.75">
      <c r="A24" s="111">
        <v>18</v>
      </c>
      <c r="B24" s="115" t="s">
        <v>164</v>
      </c>
      <c r="C24" s="116">
        <v>10095</v>
      </c>
      <c r="D24" s="116">
        <v>75000</v>
      </c>
      <c r="E24" s="113">
        <f t="shared" si="0"/>
        <v>85095</v>
      </c>
    </row>
    <row r="25" spans="1:5" ht="12.75">
      <c r="A25" s="111">
        <v>19</v>
      </c>
      <c r="B25" s="115" t="s">
        <v>124</v>
      </c>
      <c r="C25" s="116">
        <v>2019</v>
      </c>
      <c r="D25" s="116"/>
      <c r="E25" s="113">
        <f t="shared" si="0"/>
        <v>2019</v>
      </c>
    </row>
    <row r="26" spans="1:5" ht="12.75">
      <c r="A26" s="111">
        <v>20</v>
      </c>
      <c r="B26" s="115" t="s">
        <v>225</v>
      </c>
      <c r="C26" s="116">
        <v>1346</v>
      </c>
      <c r="D26" s="116"/>
      <c r="E26" s="113">
        <f t="shared" si="0"/>
        <v>1346</v>
      </c>
    </row>
    <row r="27" spans="1:5" ht="12.75">
      <c r="A27" s="111">
        <v>21</v>
      </c>
      <c r="B27" s="115" t="s">
        <v>205</v>
      </c>
      <c r="C27" s="116">
        <v>10768</v>
      </c>
      <c r="D27" s="116">
        <v>80000</v>
      </c>
      <c r="E27" s="113">
        <f t="shared" si="0"/>
        <v>90768</v>
      </c>
    </row>
    <row r="28" spans="1:5" ht="12.75">
      <c r="A28" s="111">
        <v>22</v>
      </c>
      <c r="B28" s="115" t="s">
        <v>206</v>
      </c>
      <c r="C28" s="116">
        <v>10095</v>
      </c>
      <c r="D28" s="116">
        <v>75000</v>
      </c>
      <c r="E28" s="113">
        <f t="shared" si="0"/>
        <v>85095</v>
      </c>
    </row>
    <row r="29" spans="1:5" ht="12.75">
      <c r="A29" s="111">
        <v>23</v>
      </c>
      <c r="B29" s="115" t="s">
        <v>127</v>
      </c>
      <c r="C29" s="116">
        <v>1346</v>
      </c>
      <c r="D29" s="116"/>
      <c r="E29" s="113">
        <f t="shared" si="0"/>
        <v>1346</v>
      </c>
    </row>
    <row r="30" spans="1:5" ht="12.75">
      <c r="A30" s="111">
        <v>24</v>
      </c>
      <c r="B30" s="115" t="s">
        <v>128</v>
      </c>
      <c r="C30" s="116">
        <v>8749</v>
      </c>
      <c r="D30" s="116">
        <v>65000</v>
      </c>
      <c r="E30" s="113">
        <f t="shared" si="0"/>
        <v>73749</v>
      </c>
    </row>
    <row r="31" spans="1:5" ht="12.75">
      <c r="A31" s="111">
        <v>25</v>
      </c>
      <c r="B31" s="115" t="s">
        <v>46</v>
      </c>
      <c r="C31" s="116">
        <v>7403</v>
      </c>
      <c r="D31" s="116">
        <v>55000</v>
      </c>
      <c r="E31" s="113">
        <f t="shared" si="0"/>
        <v>62403</v>
      </c>
    </row>
    <row r="32" spans="1:5" ht="12.75">
      <c r="A32" s="111">
        <v>26</v>
      </c>
      <c r="B32" s="115" t="s">
        <v>47</v>
      </c>
      <c r="C32" s="116">
        <v>673</v>
      </c>
      <c r="D32" s="116"/>
      <c r="E32" s="113">
        <f t="shared" si="0"/>
        <v>673</v>
      </c>
    </row>
    <row r="33" spans="1:5" ht="12.75">
      <c r="A33" s="111">
        <v>27</v>
      </c>
      <c r="B33" s="115" t="s">
        <v>50</v>
      </c>
      <c r="C33" s="116">
        <v>2019</v>
      </c>
      <c r="D33" s="116"/>
      <c r="E33" s="113">
        <f t="shared" si="0"/>
        <v>2019</v>
      </c>
    </row>
    <row r="34" spans="1:5" ht="12.75">
      <c r="A34" s="111">
        <v>28</v>
      </c>
      <c r="B34" s="115" t="s">
        <v>51</v>
      </c>
      <c r="C34" s="116">
        <v>2692</v>
      </c>
      <c r="D34" s="116"/>
      <c r="E34" s="113">
        <f t="shared" si="0"/>
        <v>2692</v>
      </c>
    </row>
    <row r="35" spans="1:5" ht="12.75">
      <c r="A35" s="111">
        <v>29</v>
      </c>
      <c r="B35" s="115" t="s">
        <v>52</v>
      </c>
      <c r="C35" s="116">
        <v>673</v>
      </c>
      <c r="D35" s="116"/>
      <c r="E35" s="113">
        <f t="shared" si="0"/>
        <v>673</v>
      </c>
    </row>
    <row r="36" spans="1:5" ht="12.75">
      <c r="A36" s="111">
        <v>30</v>
      </c>
      <c r="B36" s="115" t="s">
        <v>53</v>
      </c>
      <c r="C36" s="116">
        <v>5384</v>
      </c>
      <c r="D36" s="116"/>
      <c r="E36" s="113">
        <f t="shared" si="0"/>
        <v>5384</v>
      </c>
    </row>
    <row r="37" spans="1:5" ht="12.75">
      <c r="A37" s="111">
        <v>31</v>
      </c>
      <c r="B37" s="115" t="s">
        <v>207</v>
      </c>
      <c r="C37" s="116">
        <v>673</v>
      </c>
      <c r="D37" s="116"/>
      <c r="E37" s="113">
        <f t="shared" si="0"/>
        <v>673</v>
      </c>
    </row>
    <row r="38" spans="1:5" ht="12.75">
      <c r="A38" s="111">
        <v>32</v>
      </c>
      <c r="B38" s="115" t="s">
        <v>165</v>
      </c>
      <c r="C38" s="116">
        <v>7403</v>
      </c>
      <c r="D38" s="116">
        <v>55000</v>
      </c>
      <c r="E38" s="113">
        <f t="shared" si="0"/>
        <v>62403</v>
      </c>
    </row>
    <row r="39" spans="1:5" ht="12.75">
      <c r="A39" s="111">
        <v>33</v>
      </c>
      <c r="B39" s="115" t="s">
        <v>166</v>
      </c>
      <c r="C39" s="116">
        <v>14806</v>
      </c>
      <c r="D39" s="116">
        <v>110000</v>
      </c>
      <c r="E39" s="113">
        <f t="shared" si="0"/>
        <v>124806</v>
      </c>
    </row>
    <row r="40" spans="1:5" ht="12.75">
      <c r="A40" s="111">
        <v>34</v>
      </c>
      <c r="B40" s="115" t="s">
        <v>208</v>
      </c>
      <c r="C40" s="116">
        <v>6730</v>
      </c>
      <c r="D40" s="116"/>
      <c r="E40" s="113">
        <f t="shared" si="0"/>
        <v>6730</v>
      </c>
    </row>
    <row r="41" spans="1:5" ht="12.75">
      <c r="A41" s="111">
        <v>35</v>
      </c>
      <c r="B41" s="115" t="s">
        <v>167</v>
      </c>
      <c r="C41" s="116">
        <v>12114</v>
      </c>
      <c r="D41" s="116">
        <v>90000</v>
      </c>
      <c r="E41" s="113">
        <f t="shared" si="0"/>
        <v>102114</v>
      </c>
    </row>
    <row r="42" spans="1:5" ht="12.75">
      <c r="A42" s="111">
        <v>36</v>
      </c>
      <c r="B42" s="115" t="s">
        <v>168</v>
      </c>
      <c r="C42" s="116">
        <v>6057</v>
      </c>
      <c r="D42" s="116">
        <v>45000</v>
      </c>
      <c r="E42" s="113">
        <f t="shared" si="0"/>
        <v>51057</v>
      </c>
    </row>
    <row r="43" spans="1:5" ht="12.75">
      <c r="A43" s="111">
        <v>37</v>
      </c>
      <c r="B43" s="115" t="s">
        <v>54</v>
      </c>
      <c r="C43" s="116">
        <v>673</v>
      </c>
      <c r="D43" s="116"/>
      <c r="E43" s="113">
        <f t="shared" si="0"/>
        <v>673</v>
      </c>
    </row>
    <row r="44" spans="1:5" ht="12.75">
      <c r="A44" s="111">
        <v>38</v>
      </c>
      <c r="B44" s="115" t="s">
        <v>55</v>
      </c>
      <c r="C44" s="116">
        <v>673</v>
      </c>
      <c r="D44" s="116"/>
      <c r="E44" s="113">
        <f t="shared" si="0"/>
        <v>673</v>
      </c>
    </row>
    <row r="45" spans="1:5" ht="12.75">
      <c r="A45" s="111">
        <v>39</v>
      </c>
      <c r="B45" s="115" t="s">
        <v>56</v>
      </c>
      <c r="C45" s="116">
        <v>2692</v>
      </c>
      <c r="D45" s="116"/>
      <c r="E45" s="113">
        <f t="shared" si="0"/>
        <v>2692</v>
      </c>
    </row>
    <row r="46" spans="1:5" ht="12.75">
      <c r="A46" s="111">
        <v>40</v>
      </c>
      <c r="B46" s="115" t="s">
        <v>215</v>
      </c>
      <c r="C46" s="116">
        <v>2019</v>
      </c>
      <c r="D46" s="116"/>
      <c r="E46" s="113">
        <f t="shared" si="0"/>
        <v>2019</v>
      </c>
    </row>
    <row r="47" spans="1:5" ht="12.75">
      <c r="A47" s="111">
        <v>41</v>
      </c>
      <c r="B47" s="115" t="s">
        <v>58</v>
      </c>
      <c r="C47" s="116">
        <v>2019</v>
      </c>
      <c r="D47" s="116"/>
      <c r="E47" s="113">
        <f t="shared" si="0"/>
        <v>2019</v>
      </c>
    </row>
    <row r="48" spans="1:5" ht="12.75">
      <c r="A48" s="111">
        <v>42</v>
      </c>
      <c r="B48" s="115" t="s">
        <v>59</v>
      </c>
      <c r="C48" s="116">
        <v>2019</v>
      </c>
      <c r="D48" s="116"/>
      <c r="E48" s="113">
        <f t="shared" si="0"/>
        <v>2019</v>
      </c>
    </row>
    <row r="49" spans="1:5" ht="12.75">
      <c r="A49" s="111">
        <v>43</v>
      </c>
      <c r="B49" s="115" t="s">
        <v>60</v>
      </c>
      <c r="C49" s="116">
        <v>2019</v>
      </c>
      <c r="D49" s="116"/>
      <c r="E49" s="113">
        <f t="shared" si="0"/>
        <v>2019</v>
      </c>
    </row>
    <row r="50" spans="1:5" ht="12.75">
      <c r="A50" s="111">
        <v>44</v>
      </c>
      <c r="B50" s="115" t="s">
        <v>169</v>
      </c>
      <c r="C50" s="116">
        <v>6730</v>
      </c>
      <c r="D50" s="116"/>
      <c r="E50" s="113">
        <f t="shared" si="0"/>
        <v>6730</v>
      </c>
    </row>
    <row r="51" spans="1:5" ht="12.75">
      <c r="A51" s="111">
        <v>45</v>
      </c>
      <c r="B51" s="115" t="s">
        <v>132</v>
      </c>
      <c r="C51" s="116">
        <v>1346</v>
      </c>
      <c r="D51" s="116"/>
      <c r="E51" s="113">
        <f t="shared" si="0"/>
        <v>1346</v>
      </c>
    </row>
    <row r="52" spans="1:5" ht="12.75">
      <c r="A52" s="111">
        <v>46</v>
      </c>
      <c r="B52" s="115" t="s">
        <v>170</v>
      </c>
      <c r="C52" s="116">
        <v>4711</v>
      </c>
      <c r="D52" s="116"/>
      <c r="E52" s="113">
        <f t="shared" si="0"/>
        <v>4711</v>
      </c>
    </row>
    <row r="53" spans="1:5" ht="12.75">
      <c r="A53" s="111">
        <v>47</v>
      </c>
      <c r="B53" s="115" t="s">
        <v>171</v>
      </c>
      <c r="C53" s="116">
        <v>2019</v>
      </c>
      <c r="D53" s="116"/>
      <c r="E53" s="113">
        <f t="shared" si="0"/>
        <v>2019</v>
      </c>
    </row>
    <row r="54" spans="1:5" ht="12.75">
      <c r="A54" s="111">
        <v>48</v>
      </c>
      <c r="B54" s="115" t="s">
        <v>209</v>
      </c>
      <c r="C54" s="116">
        <v>8749</v>
      </c>
      <c r="D54" s="112">
        <v>65000</v>
      </c>
      <c r="E54" s="113">
        <f t="shared" si="0"/>
        <v>73749</v>
      </c>
    </row>
    <row r="55" spans="1:5" ht="12.75">
      <c r="A55" s="111">
        <v>49</v>
      </c>
      <c r="B55" s="115" t="s">
        <v>61</v>
      </c>
      <c r="C55" s="116">
        <v>2019</v>
      </c>
      <c r="D55" s="112"/>
      <c r="E55" s="113">
        <f t="shared" si="0"/>
        <v>2019</v>
      </c>
    </row>
    <row r="56" spans="1:5" ht="12.75">
      <c r="A56" s="111">
        <v>50</v>
      </c>
      <c r="B56" s="115" t="s">
        <v>62</v>
      </c>
      <c r="C56" s="116">
        <v>2692</v>
      </c>
      <c r="D56" s="112"/>
      <c r="E56" s="113">
        <f t="shared" si="0"/>
        <v>2692</v>
      </c>
    </row>
    <row r="57" spans="1:5" ht="12.75">
      <c r="A57" s="111">
        <v>51</v>
      </c>
      <c r="B57" s="115" t="s">
        <v>63</v>
      </c>
      <c r="C57" s="116">
        <v>1346</v>
      </c>
      <c r="D57" s="112"/>
      <c r="E57" s="113">
        <f t="shared" si="0"/>
        <v>1346</v>
      </c>
    </row>
    <row r="58" spans="1:5" ht="12.75">
      <c r="A58" s="111">
        <v>52</v>
      </c>
      <c r="B58" s="115" t="s">
        <v>64</v>
      </c>
      <c r="C58" s="116">
        <v>1346</v>
      </c>
      <c r="D58" s="112"/>
      <c r="E58" s="113">
        <f t="shared" si="0"/>
        <v>1346</v>
      </c>
    </row>
    <row r="59" spans="1:5" ht="12.75">
      <c r="A59" s="111">
        <v>53</v>
      </c>
      <c r="B59" s="115" t="s">
        <v>65</v>
      </c>
      <c r="C59" s="116">
        <v>3365</v>
      </c>
      <c r="D59" s="116"/>
      <c r="E59" s="113">
        <f t="shared" si="0"/>
        <v>3365</v>
      </c>
    </row>
    <row r="60" spans="1:5" ht="12.75">
      <c r="A60" s="111">
        <v>54</v>
      </c>
      <c r="B60" s="115" t="s">
        <v>66</v>
      </c>
      <c r="C60" s="116">
        <v>3365</v>
      </c>
      <c r="D60" s="116"/>
      <c r="E60" s="113">
        <f t="shared" si="0"/>
        <v>3365</v>
      </c>
    </row>
    <row r="61" spans="1:5" ht="12.75">
      <c r="A61" s="111">
        <v>55</v>
      </c>
      <c r="B61" s="115" t="s">
        <v>172</v>
      </c>
      <c r="C61" s="116">
        <v>8749</v>
      </c>
      <c r="D61" s="116"/>
      <c r="E61" s="113">
        <f t="shared" si="0"/>
        <v>8749</v>
      </c>
    </row>
    <row r="62" spans="1:5" ht="12.75">
      <c r="A62" s="111">
        <v>56</v>
      </c>
      <c r="B62" s="115" t="s">
        <v>173</v>
      </c>
      <c r="C62" s="116">
        <v>5384</v>
      </c>
      <c r="D62" s="116"/>
      <c r="E62" s="113">
        <f t="shared" si="0"/>
        <v>5384</v>
      </c>
    </row>
    <row r="63" spans="1:5" ht="12.75">
      <c r="A63" s="111">
        <v>57</v>
      </c>
      <c r="B63" s="115" t="s">
        <v>174</v>
      </c>
      <c r="C63" s="116">
        <v>10768</v>
      </c>
      <c r="D63" s="116">
        <v>80000</v>
      </c>
      <c r="E63" s="113">
        <f t="shared" si="0"/>
        <v>90768</v>
      </c>
    </row>
    <row r="64" spans="1:5" ht="12.75">
      <c r="A64" s="111">
        <v>58</v>
      </c>
      <c r="B64" s="115" t="s">
        <v>175</v>
      </c>
      <c r="C64" s="116">
        <v>4038</v>
      </c>
      <c r="D64" s="116"/>
      <c r="E64" s="113">
        <f t="shared" si="0"/>
        <v>4038</v>
      </c>
    </row>
    <row r="65" spans="1:5" ht="12.75">
      <c r="A65" s="111">
        <v>59</v>
      </c>
      <c r="B65" s="115" t="s">
        <v>136</v>
      </c>
      <c r="C65" s="116">
        <v>5384</v>
      </c>
      <c r="D65" s="116">
        <v>40000</v>
      </c>
      <c r="E65" s="113">
        <f t="shared" si="0"/>
        <v>45384</v>
      </c>
    </row>
    <row r="66" spans="1:5" ht="12.75">
      <c r="A66" s="111">
        <v>60</v>
      </c>
      <c r="B66" s="115" t="s">
        <v>176</v>
      </c>
      <c r="C66" s="116">
        <v>8076</v>
      </c>
      <c r="D66" s="116"/>
      <c r="E66" s="113">
        <f t="shared" si="0"/>
        <v>8076</v>
      </c>
    </row>
    <row r="67" spans="1:5" ht="12.75">
      <c r="A67" s="111">
        <v>61</v>
      </c>
      <c r="B67" s="115" t="s">
        <v>177</v>
      </c>
      <c r="C67" s="116">
        <v>15479</v>
      </c>
      <c r="D67" s="116">
        <v>80000</v>
      </c>
      <c r="E67" s="113">
        <f t="shared" si="0"/>
        <v>95479</v>
      </c>
    </row>
    <row r="68" spans="1:5" ht="12.75">
      <c r="A68" s="111">
        <v>62</v>
      </c>
      <c r="B68" s="115" t="s">
        <v>178</v>
      </c>
      <c r="C68" s="116">
        <v>16825</v>
      </c>
      <c r="D68" s="116">
        <v>125000</v>
      </c>
      <c r="E68" s="113">
        <f t="shared" si="0"/>
        <v>141825</v>
      </c>
    </row>
    <row r="69" spans="1:5" ht="12.75">
      <c r="A69" s="111">
        <v>63</v>
      </c>
      <c r="B69" s="115" t="s">
        <v>92</v>
      </c>
      <c r="C69" s="116">
        <v>2019</v>
      </c>
      <c r="D69" s="116"/>
      <c r="E69" s="113">
        <f t="shared" si="0"/>
        <v>2019</v>
      </c>
    </row>
    <row r="70" spans="1:5" ht="12.75">
      <c r="A70" s="111">
        <v>64</v>
      </c>
      <c r="B70" s="115" t="s">
        <v>68</v>
      </c>
      <c r="C70" s="116">
        <v>2692</v>
      </c>
      <c r="D70" s="116"/>
      <c r="E70" s="113">
        <f t="shared" si="0"/>
        <v>2692</v>
      </c>
    </row>
    <row r="71" spans="1:5" ht="12.75">
      <c r="A71" s="111">
        <v>65</v>
      </c>
      <c r="B71" s="115" t="s">
        <v>69</v>
      </c>
      <c r="C71" s="116">
        <v>4038</v>
      </c>
      <c r="D71" s="116"/>
      <c r="E71" s="113">
        <f t="shared" si="0"/>
        <v>4038</v>
      </c>
    </row>
    <row r="72" spans="1:5" ht="12.75">
      <c r="A72" s="111">
        <v>66</v>
      </c>
      <c r="B72" s="115" t="s">
        <v>70</v>
      </c>
      <c r="C72" s="116">
        <v>2692</v>
      </c>
      <c r="D72" s="116"/>
      <c r="E72" s="113">
        <f t="shared" si="0"/>
        <v>2692</v>
      </c>
    </row>
    <row r="73" spans="1:5" ht="12.75">
      <c r="A73" s="111">
        <v>67</v>
      </c>
      <c r="B73" s="115" t="s">
        <v>71</v>
      </c>
      <c r="C73" s="116">
        <v>4711</v>
      </c>
      <c r="D73" s="116"/>
      <c r="E73" s="113">
        <f t="shared" si="0"/>
        <v>4711</v>
      </c>
    </row>
    <row r="74" spans="1:5" ht="12.75">
      <c r="A74" s="111">
        <v>68</v>
      </c>
      <c r="B74" s="115" t="s">
        <v>72</v>
      </c>
      <c r="C74" s="116">
        <v>2692</v>
      </c>
      <c r="D74" s="116"/>
      <c r="E74" s="113">
        <f t="shared" si="0"/>
        <v>2692</v>
      </c>
    </row>
    <row r="75" spans="1:5" ht="12.75">
      <c r="A75" s="111">
        <v>69</v>
      </c>
      <c r="B75" s="115" t="s">
        <v>73</v>
      </c>
      <c r="C75" s="116">
        <v>1346</v>
      </c>
      <c r="D75" s="116"/>
      <c r="E75" s="113">
        <f t="shared" si="0"/>
        <v>1346</v>
      </c>
    </row>
    <row r="76" spans="1:5" ht="12.75">
      <c r="A76" s="111">
        <v>70</v>
      </c>
      <c r="B76" s="115" t="s">
        <v>74</v>
      </c>
      <c r="C76" s="116">
        <v>4038</v>
      </c>
      <c r="D76" s="116"/>
      <c r="E76" s="113">
        <f t="shared" si="0"/>
        <v>4038</v>
      </c>
    </row>
    <row r="77" spans="1:5" ht="12.75">
      <c r="A77" s="111">
        <v>71</v>
      </c>
      <c r="B77" s="115" t="s">
        <v>75</v>
      </c>
      <c r="C77" s="116">
        <v>2019</v>
      </c>
      <c r="D77" s="116"/>
      <c r="E77" s="113">
        <f t="shared" si="0"/>
        <v>2019</v>
      </c>
    </row>
    <row r="78" spans="1:5" ht="12.75">
      <c r="A78" s="111">
        <v>72</v>
      </c>
      <c r="B78" s="115" t="s">
        <v>76</v>
      </c>
      <c r="C78" s="116">
        <v>4038</v>
      </c>
      <c r="D78" s="116"/>
      <c r="E78" s="113">
        <f aca="true" t="shared" si="1" ref="E78:E98">C78+D78</f>
        <v>4038</v>
      </c>
    </row>
    <row r="79" spans="1:5" ht="12.75">
      <c r="A79" s="111">
        <v>73</v>
      </c>
      <c r="B79" s="115" t="s">
        <v>77</v>
      </c>
      <c r="C79" s="116">
        <v>2692</v>
      </c>
      <c r="D79" s="116"/>
      <c r="E79" s="113">
        <f t="shared" si="1"/>
        <v>2692</v>
      </c>
    </row>
    <row r="80" spans="1:5" ht="12.75">
      <c r="A80" s="111">
        <v>74</v>
      </c>
      <c r="B80" s="115" t="s">
        <v>179</v>
      </c>
      <c r="C80" s="116">
        <v>23555</v>
      </c>
      <c r="D80" s="116">
        <v>175000</v>
      </c>
      <c r="E80" s="113">
        <f t="shared" si="1"/>
        <v>198555</v>
      </c>
    </row>
    <row r="81" spans="1:5" ht="12.75">
      <c r="A81" s="111">
        <v>75</v>
      </c>
      <c r="B81" s="115" t="s">
        <v>147</v>
      </c>
      <c r="C81" s="116">
        <v>9422</v>
      </c>
      <c r="D81" s="116">
        <v>70000</v>
      </c>
      <c r="E81" s="113">
        <f t="shared" si="1"/>
        <v>79422</v>
      </c>
    </row>
    <row r="82" spans="1:5" ht="12.75">
      <c r="A82" s="111">
        <v>76</v>
      </c>
      <c r="B82" s="115" t="s">
        <v>146</v>
      </c>
      <c r="C82" s="116">
        <v>2692</v>
      </c>
      <c r="D82" s="116">
        <v>20000</v>
      </c>
      <c r="E82" s="113">
        <f t="shared" si="1"/>
        <v>22692</v>
      </c>
    </row>
    <row r="83" spans="1:5" ht="12.75">
      <c r="A83" s="111">
        <v>77</v>
      </c>
      <c r="B83" s="115" t="s">
        <v>180</v>
      </c>
      <c r="C83" s="116">
        <v>6730</v>
      </c>
      <c r="D83" s="116">
        <v>50000</v>
      </c>
      <c r="E83" s="113">
        <f t="shared" si="1"/>
        <v>56730</v>
      </c>
    </row>
    <row r="84" spans="1:5" ht="12.75">
      <c r="A84" s="111">
        <v>78</v>
      </c>
      <c r="B84" s="115" t="s">
        <v>141</v>
      </c>
      <c r="C84" s="116">
        <v>11441</v>
      </c>
      <c r="D84" s="116">
        <v>85000</v>
      </c>
      <c r="E84" s="113">
        <f t="shared" si="1"/>
        <v>96441</v>
      </c>
    </row>
    <row r="85" spans="1:5" ht="12.75">
      <c r="A85" s="111">
        <v>79</v>
      </c>
      <c r="B85" s="115" t="s">
        <v>181</v>
      </c>
      <c r="C85" s="116">
        <v>10095</v>
      </c>
      <c r="D85" s="116">
        <v>75000</v>
      </c>
      <c r="E85" s="113">
        <f t="shared" si="1"/>
        <v>85095</v>
      </c>
    </row>
    <row r="86" spans="1:5" ht="12.75">
      <c r="A86" s="111">
        <v>80</v>
      </c>
      <c r="B86" s="115" t="s">
        <v>210</v>
      </c>
      <c r="C86" s="116">
        <v>12787</v>
      </c>
      <c r="D86" s="116">
        <v>95000</v>
      </c>
      <c r="E86" s="113">
        <f t="shared" si="1"/>
        <v>107787</v>
      </c>
    </row>
    <row r="87" spans="1:5" ht="12.75">
      <c r="A87" s="111">
        <v>81</v>
      </c>
      <c r="B87" s="115" t="s">
        <v>78</v>
      </c>
      <c r="C87" s="116">
        <v>1346</v>
      </c>
      <c r="D87" s="116"/>
      <c r="E87" s="113">
        <f t="shared" si="1"/>
        <v>1346</v>
      </c>
    </row>
    <row r="88" spans="1:5" ht="12.75">
      <c r="A88" s="111">
        <v>82</v>
      </c>
      <c r="B88" s="115" t="s">
        <v>79</v>
      </c>
      <c r="C88" s="116">
        <v>673</v>
      </c>
      <c r="D88" s="116"/>
      <c r="E88" s="113">
        <f t="shared" si="1"/>
        <v>673</v>
      </c>
    </row>
    <row r="89" spans="1:5" ht="12.75">
      <c r="A89" s="111">
        <v>83</v>
      </c>
      <c r="B89" s="115" t="s">
        <v>80</v>
      </c>
      <c r="C89" s="116">
        <v>6057</v>
      </c>
      <c r="D89" s="116"/>
      <c r="E89" s="113">
        <f t="shared" si="1"/>
        <v>6057</v>
      </c>
    </row>
    <row r="90" spans="1:5" ht="12.75">
      <c r="A90" s="111">
        <v>84</v>
      </c>
      <c r="B90" s="115" t="s">
        <v>81</v>
      </c>
      <c r="C90" s="116">
        <v>2692</v>
      </c>
      <c r="D90" s="116"/>
      <c r="E90" s="113">
        <f t="shared" si="1"/>
        <v>2692</v>
      </c>
    </row>
    <row r="91" spans="1:5" ht="12.75">
      <c r="A91" s="111">
        <v>85</v>
      </c>
      <c r="B91" s="115" t="s">
        <v>82</v>
      </c>
      <c r="C91" s="116">
        <v>8076</v>
      </c>
      <c r="D91" s="116">
        <v>60000</v>
      </c>
      <c r="E91" s="113">
        <f t="shared" si="1"/>
        <v>68076</v>
      </c>
    </row>
    <row r="92" spans="1:5" ht="12.75">
      <c r="A92" s="111">
        <v>86</v>
      </c>
      <c r="B92" s="115" t="s">
        <v>83</v>
      </c>
      <c r="C92" s="116">
        <v>5384</v>
      </c>
      <c r="D92" s="116"/>
      <c r="E92" s="113">
        <f t="shared" si="1"/>
        <v>5384</v>
      </c>
    </row>
    <row r="93" spans="1:5" ht="12.75">
      <c r="A93" s="111">
        <v>87</v>
      </c>
      <c r="B93" s="115" t="s">
        <v>84</v>
      </c>
      <c r="C93" s="116">
        <v>5384</v>
      </c>
      <c r="D93" s="116"/>
      <c r="E93" s="113">
        <f t="shared" si="1"/>
        <v>5384</v>
      </c>
    </row>
    <row r="94" spans="1:5" ht="12.75">
      <c r="A94" s="111">
        <v>88</v>
      </c>
      <c r="B94" s="115" t="s">
        <v>182</v>
      </c>
      <c r="C94" s="116">
        <v>3365</v>
      </c>
      <c r="D94" s="116"/>
      <c r="E94" s="113">
        <f t="shared" si="1"/>
        <v>3365</v>
      </c>
    </row>
    <row r="95" spans="1:5" ht="12.75">
      <c r="A95" s="111">
        <v>89</v>
      </c>
      <c r="B95" s="115" t="s">
        <v>145</v>
      </c>
      <c r="C95" s="116">
        <v>11441</v>
      </c>
      <c r="D95" s="116">
        <v>85000</v>
      </c>
      <c r="E95" s="113">
        <f t="shared" si="1"/>
        <v>96441</v>
      </c>
    </row>
    <row r="96" spans="1:5" ht="12.75">
      <c r="A96" s="111">
        <v>90</v>
      </c>
      <c r="B96" s="115" t="s">
        <v>211</v>
      </c>
      <c r="C96" s="116">
        <v>10095</v>
      </c>
      <c r="D96" s="116">
        <v>75000</v>
      </c>
      <c r="E96" s="113">
        <f t="shared" si="1"/>
        <v>85095</v>
      </c>
    </row>
    <row r="97" spans="1:5" ht="12.75">
      <c r="A97" s="111">
        <v>91</v>
      </c>
      <c r="B97" s="115" t="s">
        <v>212</v>
      </c>
      <c r="C97" s="116">
        <v>15479</v>
      </c>
      <c r="D97" s="116">
        <v>115000</v>
      </c>
      <c r="E97" s="113">
        <f t="shared" si="1"/>
        <v>130479</v>
      </c>
    </row>
    <row r="98" spans="1:5" ht="12.75">
      <c r="A98" s="111">
        <v>92</v>
      </c>
      <c r="B98" s="115" t="s">
        <v>144</v>
      </c>
      <c r="C98" s="116">
        <v>12787</v>
      </c>
      <c r="D98" s="116">
        <v>95000</v>
      </c>
      <c r="E98" s="113">
        <f t="shared" si="1"/>
        <v>107787</v>
      </c>
    </row>
    <row r="99" spans="1:5" ht="13.5" thickBot="1">
      <c r="A99" s="226" t="s">
        <v>194</v>
      </c>
      <c r="B99" s="227"/>
      <c r="C99" s="94">
        <f>SUM(C7:C98)</f>
        <v>489271</v>
      </c>
      <c r="D99" s="94">
        <f>SUM(D7:D98)</f>
        <v>2185000</v>
      </c>
      <c r="E99" s="95">
        <f>SUM(E7:E98)</f>
        <v>2674271</v>
      </c>
    </row>
    <row r="100" ht="13.5" thickTop="1"/>
  </sheetData>
  <sheetProtection password="CC6B" sheet="1"/>
  <mergeCells count="8">
    <mergeCell ref="A5:A6"/>
    <mergeCell ref="B5:B6"/>
    <mergeCell ref="A99:B99"/>
    <mergeCell ref="A1:E1"/>
    <mergeCell ref="A2:E2"/>
    <mergeCell ref="E5:E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Todorova</dc:creator>
  <cp:keywords/>
  <dc:description/>
  <cp:lastModifiedBy>Kostadin Chakarov</cp:lastModifiedBy>
  <cp:lastPrinted>2019-03-11T07:22:17Z</cp:lastPrinted>
  <dcterms:created xsi:type="dcterms:W3CDTF">2009-02-02T13:02:43Z</dcterms:created>
  <dcterms:modified xsi:type="dcterms:W3CDTF">2023-09-08T11:36:53Z</dcterms:modified>
  <cp:category/>
  <cp:version/>
  <cp:contentType/>
  <cp:contentStatus/>
</cp:coreProperties>
</file>